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ontabilidad12\Desktop\compartido\ITDIF\"/>
    </mc:Choice>
  </mc:AlternateContent>
  <bookViews>
    <workbookView xWindow="0" yWindow="0" windowWidth="28800" windowHeight="12435" firstSheet="11" activeTab="16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4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15" l="1"/>
  <c r="K27" i="15"/>
  <c r="K33" i="15"/>
  <c r="K13" i="15"/>
  <c r="K10" i="2" l="1"/>
  <c r="K8" i="12"/>
  <c r="K8" i="14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20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8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O45" i="17" l="1"/>
  <c r="K57" i="15"/>
  <c r="K11" i="16" s="1"/>
  <c r="K10" i="12"/>
  <c r="K8" i="2"/>
  <c r="K9" i="1" s="1"/>
  <c r="K10" i="3"/>
  <c r="K8" i="3" s="1"/>
  <c r="J26" i="15"/>
  <c r="K8" i="15" l="1"/>
  <c r="K10" i="1"/>
  <c r="K8" i="1" s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<sst xmlns="http://schemas.openxmlformats.org/spreadsheetml/2006/main" count="284" uniqueCount="182">
  <si>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</si>
  <si>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</si>
  <si>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</si>
  <si>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</si>
  <si>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</si>
  <si>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</si>
  <si>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</si>
  <si>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</si>
  <si>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</si>
  <si>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</si>
  <si>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</si>
  <si>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</si>
  <si>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</si>
  <si>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</si>
  <si>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</si>
  <si>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</si>
  <si>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</si>
  <si>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</si>
  <si>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</si>
  <si>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</si>
  <si>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</si>
  <si>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</si>
  <si>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</si>
  <si>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</si>
  <si>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</si>
  <si>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</si>
  <si>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</si>
  <si>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</si>
  <si>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</si>
  <si>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</si>
  <si>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</si>
  <si>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</si>
  <si>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</si>
  <si>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</si>
  <si>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</si>
  <si>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</si>
  <si>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</si>
  <si>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</si>
  <si>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</si>
  <si>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</si>
  <si>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</si>
  <si>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</si>
  <si>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</si>
  <si>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</si>
  <si>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</si>
  <si>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</si>
  <si>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</si>
  <si>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</si>
  <si>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</si>
  <si>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</si>
  <si>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</si>
  <si>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</si>
  <si>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</si>
  <si>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</si>
  <si>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</si>
  <si>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</si>
  <si>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</si>
  <si>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</si>
  <si>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</si>
  <si>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</si>
  <si>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</si>
  <si>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</si>
  <si>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</si>
  <si>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</si>
  <si>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</si>
  <si>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</si>
  <si>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</si>
  <si>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</si>
  <si>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</si>
  <si>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</si>
  <si>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</si>
  <si>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</si>
  <si>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</si>
  <si>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</si>
  <si>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</si>
  <si>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</si>
  <si>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</si>
  <si>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</si>
  <si>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</si>
  <si>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</si>
  <si>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</si>
  <si>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</si>
  <si>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</si>
  <si>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</si>
  <si>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</si>
  <si>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</si>
  <si>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</si>
  <si>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</si>
  <si>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</si>
  <si>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</si>
  <si>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</si>
  <si>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</si>
  <si>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</si>
  <si>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</si>
  <si>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</si>
  <si>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</si>
  <si>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</si>
  <si>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</si>
  <si>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</si>
  <si>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</si>
  <si>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</si>
  <si>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</si>
  <si>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</si>
  <si>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</si>
  <si>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</si>
  <si>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</si>
  <si>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</si>
  <si>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</si>
  <si>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</si>
  <si>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</si>
  <si>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</si>
  <si>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</si>
  <si>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</si>
  <si>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</si>
  <si>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</si>
  <si>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</si>
  <si>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</si>
  <si>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</si>
  <si>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</si>
  <si>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</si>
  <si>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</si>
  <si>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</si>
  <si>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</si>
  <si>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</si>
  <si>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</si>
  <si>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</si>
  <si>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</si>
  <si>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</si>
  <si>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</si>
  <si>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</si>
  <si>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</si>
  <si>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</si>
  <si>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</si>
  <si>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</si>
  <si>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</si>
  <si>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</si>
  <si>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</si>
  <si>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</si>
  <si>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</si>
  <si>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</si>
  <si>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</si>
  <si>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</si>
  <si>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</si>
  <si>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</si>
  <si>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</si>
  <si>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</si>
  <si>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</si>
  <si>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</si>
  <si>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</si>
  <si>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</si>
  <si>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</si>
  <si>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</si>
  <si>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</si>
  <si>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</si>
  <si>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</si>
  <si>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</si>
  <si>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</si>
  <si>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</si>
  <si>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</si>
  <si>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</si>
  <si>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</si>
  <si>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</si>
  <si>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INGRESOS TOTALES, 2013-2022</t>
  </si>
  <si>
    <t>INGRESOS PROPIOS, 2013-2022</t>
  </si>
  <si>
    <t>IMPUESTOS TOTALES, 2013-2022</t>
  </si>
  <si>
    <t>IMPUESTOS SOBRE NÓMINA, 2013-2022</t>
  </si>
  <si>
    <t>DERECHOS, 2013-2022</t>
  </si>
  <si>
    <t>PRODUCTOS, 2013-2022</t>
  </si>
  <si>
    <t>APROVECHAMIENTOS, 2013-2022</t>
  </si>
  <si>
    <t>INGRESOS FEDERALES, 2013-2022</t>
  </si>
  <si>
    <t>RAMO 28, 2013-2022</t>
  </si>
  <si>
    <t>RAMO 33, 2013-2022</t>
  </si>
  <si>
    <t xml:space="preserve"> ENTIDADES FEDERATIVAS (FEIEF), 2013-2022</t>
  </si>
  <si>
    <t>2013-2022</t>
  </si>
  <si>
    <t>EGRESOS TOTALES, 2013-2022</t>
  </si>
  <si>
    <t>EGRESOS EN CLASIFICACIÓN ECONÓMICA, 2013-2022</t>
  </si>
  <si>
    <t>CLASIFICACIÓN FUNCIONAL DEL GASTO, 2013-2022</t>
  </si>
  <si>
    <t>FUENTE: Secretaria de Administración y Finanzas</t>
  </si>
  <si>
    <t>2018-2022</t>
  </si>
  <si>
    <t>INVERSIONES FINANCIERAS Y OTRAS PROVISIONES</t>
  </si>
  <si>
    <t xml:space="preserve">     INVERSIONES EN FIDEICOMISOS DEL PODER EJECUTIVO</t>
  </si>
  <si>
    <t xml:space="preserve">     PROVISIONES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</si>
</sst>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44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164" fontId="9" fillId="2" borderId="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45" xfId="0" applyFont="1" applyBorder="1" applyAlignment="1">
      <alignment horizontal="center" vertical="center"/>
    </xf>
    <xf numFmtId="0" fontId="11" fillId="0" borderId="11" xfId="0" applyFont="1" applyBorder="1"/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6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</cellXfs>
  <cellStyles count="8">
    <cellStyle name="Millares 2" xfId="1"/>
    <cellStyle name="Millares 2 2" xfId="7"/>
    <cellStyle name="Millares 3" xfId="3"/>
    <cellStyle name="Millares 6 2" xfId="6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M13"/>
  <sheetViews>
    <sheetView zoomScaleNormal="100" zoomScaleSheetLayoutView="82" workbookViewId="0">
      <pane xSplit="1" topLeftCell="B1" activePane="topRight" state="frozen"/>
      <selection pane="topRight" activeCell="M8" sqref="M8"/>
    </sheetView>
  </sheetViews>
  <sheetFormatPr baseColWidth="10" defaultColWidth="9.140625" defaultRowHeight="15" x14ac:dyDescent="0.25"/>
  <cols>
    <col min="1" max="1" width="47.7109375" style="53" customWidth="1"/>
    <col min="2" max="11" width="15.7109375" style="53" customWidth="1"/>
    <col min="12" max="16384" width="9.140625" style="53"/>
  </cols>
  <sheetData>
    <row r="1" spans="1:13" x14ac:dyDescent="0.25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</row>
    <row r="2" spans="1:13" ht="15.75" customHeight="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3" x14ac:dyDescent="0.25">
      <c r="A3" s="229" t="s">
        <v>162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3" x14ac:dyDescent="0.25">
      <c r="A4" s="230" t="s">
        <v>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3" ht="15.75" thickBot="1" x14ac:dyDescent="0.3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</row>
    <row r="6" spans="1:13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v>2017</v>
      </c>
      <c r="G6" s="205">
        <v>2018</v>
      </c>
      <c r="H6" s="205">
        <v>2019</v>
      </c>
      <c r="I6" s="205">
        <v>2020</v>
      </c>
      <c r="J6" s="205">
        <v>2021</v>
      </c>
      <c r="K6" s="206">
        <v>2022</v>
      </c>
    </row>
    <row r="7" spans="1:13" ht="9.75" customHeight="1" x14ac:dyDescent="0.25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</row>
    <row r="8" spans="1:13" x14ac:dyDescent="0.25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K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12356951</v>
      </c>
      <c r="L8" s="189"/>
      <c r="M8" s="189"/>
    </row>
    <row r="9" spans="1:13" ht="15.6" customHeight="1" x14ac:dyDescent="0.25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1501551</v>
      </c>
    </row>
    <row r="10" spans="1:13" ht="12.2" customHeight="1" x14ac:dyDescent="0.25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10855400</v>
      </c>
    </row>
    <row r="11" spans="1:13" ht="12.2" customHeight="1" x14ac:dyDescent="0.25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/>
    </row>
    <row r="12" spans="1:13" x14ac:dyDescent="0.25">
      <c r="A12" s="35" t="s">
        <v>132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/>
    </row>
    <row r="13" spans="1:13" x14ac:dyDescent="0.25">
      <c r="A13" s="21" t="s">
        <v>161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6"/>
  <sheetViews>
    <sheetView zoomScaleNormal="100" zoomScaleSheetLayoutView="115" workbookViewId="0">
      <pane xSplit="1" topLeftCell="B1" activePane="topRight" state="frozen"/>
      <selection pane="topRight" activeCell="M18" sqref="M18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171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4653954</v>
      </c>
    </row>
    <row r="9" spans="1:11" x14ac:dyDescent="0.25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2139093</v>
      </c>
    </row>
    <row r="10" spans="1:11" x14ac:dyDescent="0.25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K10" si="7">J11+J12</f>
        <v>1811486</v>
      </c>
      <c r="K10" s="76">
        <f t="shared" si="7"/>
        <v>907832</v>
      </c>
    </row>
    <row r="11" spans="1:11" x14ac:dyDescent="0.25">
      <c r="A11" s="78" t="s">
        <v>133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895925</v>
      </c>
    </row>
    <row r="12" spans="1:11" x14ac:dyDescent="0.25">
      <c r="A12" s="34" t="s">
        <v>134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11907</v>
      </c>
    </row>
    <row r="13" spans="1:11" x14ac:dyDescent="0.25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K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683215</v>
      </c>
    </row>
    <row r="14" spans="1:11" x14ac:dyDescent="0.25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82815</v>
      </c>
    </row>
    <row r="15" spans="1:11" x14ac:dyDescent="0.25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600400</v>
      </c>
    </row>
    <row r="16" spans="1:11" x14ac:dyDescent="0.25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347913</v>
      </c>
    </row>
    <row r="17" spans="1:11" x14ac:dyDescent="0.25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K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256739</v>
      </c>
    </row>
    <row r="18" spans="1:11" x14ac:dyDescent="0.25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68344</v>
      </c>
    </row>
    <row r="19" spans="1:11" x14ac:dyDescent="0.25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99144</v>
      </c>
    </row>
    <row r="20" spans="1:11" x14ac:dyDescent="0.25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89251</v>
      </c>
    </row>
    <row r="21" spans="1:11" x14ac:dyDescent="0.25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117680</v>
      </c>
    </row>
    <row r="22" spans="1:11" x14ac:dyDescent="0.25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59899</v>
      </c>
    </row>
    <row r="23" spans="1:11" x14ac:dyDescent="0.25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23256</v>
      </c>
    </row>
    <row r="24" spans="1:11" x14ac:dyDescent="0.25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36643</v>
      </c>
    </row>
    <row r="25" spans="1:11" x14ac:dyDescent="0.25">
      <c r="A25" s="77" t="s">
        <v>158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141583</v>
      </c>
    </row>
    <row r="26" spans="1:11" x14ac:dyDescent="0.25">
      <c r="A26" s="40" t="s">
        <v>161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zoomScaleNormal="100" workbookViewId="0">
      <selection activeCell="A4" sqref="A4:K4"/>
    </sheetView>
  </sheetViews>
  <sheetFormatPr baseColWidth="10" defaultRowHeight="15" x14ac:dyDescent="0.25"/>
  <cols>
    <col min="1" max="1" width="47.7109375" style="28" customWidth="1"/>
    <col min="2" max="11" width="1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124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172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2.75" customHeight="1" thickBot="1" x14ac:dyDescent="0.3">
      <c r="A6" s="27"/>
      <c r="B6" s="27"/>
      <c r="C6" s="27"/>
      <c r="D6" s="27"/>
      <c r="E6" s="27"/>
    </row>
    <row r="7" spans="1:11" ht="35.25" customHeight="1" thickBot="1" x14ac:dyDescent="0.3">
      <c r="A7" s="207" t="s">
        <v>5</v>
      </c>
      <c r="B7" s="208">
        <v>2013</v>
      </c>
      <c r="C7" s="208">
        <v>2014</v>
      </c>
      <c r="D7" s="208">
        <v>2015</v>
      </c>
      <c r="E7" s="208">
        <v>2016</v>
      </c>
      <c r="F7" s="208">
        <f>'INGRESOS TOTALES'!F6</f>
        <v>2017</v>
      </c>
      <c r="G7" s="209">
        <f>'INGRESOS TOTALES'!G6</f>
        <v>2018</v>
      </c>
      <c r="H7" s="209">
        <f>'INGRESOS TOTALES'!H6</f>
        <v>2019</v>
      </c>
      <c r="I7" s="209">
        <f>'INGRESOS TOTALES'!I6</f>
        <v>2020</v>
      </c>
      <c r="J7" s="209">
        <f>'INGRESOS TOTALES'!J6</f>
        <v>2021</v>
      </c>
      <c r="K7" s="210">
        <v>2022</v>
      </c>
    </row>
    <row r="8" spans="1:11" ht="9.9499999999999993" customHeight="1" x14ac:dyDescent="0.25">
      <c r="A8" s="29"/>
      <c r="B8" s="27"/>
      <c r="C8" s="27"/>
      <c r="D8" s="27"/>
      <c r="E8" s="27"/>
    </row>
    <row r="9" spans="1:11" ht="27.75" customHeight="1" x14ac:dyDescent="0.25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</row>
    <row r="10" spans="1:11" x14ac:dyDescent="0.25">
      <c r="A10" s="40" t="s">
        <v>161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0"/>
  <sheetViews>
    <sheetView zoomScaleNormal="100" zoomScaleSheetLayoutView="100" workbookViewId="0">
      <selection activeCell="K9" sqref="K9"/>
    </sheetView>
  </sheetViews>
  <sheetFormatPr baseColWidth="10" defaultRowHeight="15" x14ac:dyDescent="0.25"/>
  <cols>
    <col min="1" max="1" width="47.7109375" style="28" customWidth="1"/>
    <col min="2" max="11" width="14.140625" style="28" customWidth="1"/>
    <col min="12" max="16384" width="11.42578125" style="28"/>
  </cols>
  <sheetData>
    <row r="1" spans="1:11" ht="12.75" customHeight="1" x14ac:dyDescent="0.25">
      <c r="A1" s="182"/>
      <c r="B1" s="182"/>
      <c r="C1" s="182"/>
      <c r="D1" s="182"/>
      <c r="E1" s="182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139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173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2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 ht="15.75" thickBot="1" x14ac:dyDescent="0.3">
      <c r="A6" s="182"/>
      <c r="B6" s="182"/>
      <c r="C6" s="182"/>
      <c r="D6" s="182"/>
      <c r="E6" s="182"/>
    </row>
    <row r="7" spans="1:11" ht="35.25" customHeight="1" thickBot="1" x14ac:dyDescent="0.3">
      <c r="A7" s="207" t="s">
        <v>5</v>
      </c>
      <c r="B7" s="208">
        <v>2013</v>
      </c>
      <c r="C7" s="208">
        <v>2014</v>
      </c>
      <c r="D7" s="208">
        <v>2015</v>
      </c>
      <c r="E7" s="208">
        <v>2016</v>
      </c>
      <c r="F7" s="208">
        <f>'INGRESOS TOTALES'!F6</f>
        <v>2017</v>
      </c>
      <c r="G7" s="209">
        <f>'INGRESOS TOTALES'!G6</f>
        <v>2018</v>
      </c>
      <c r="H7" s="209">
        <f>'INGRESOS TOTALES'!H6</f>
        <v>2019</v>
      </c>
      <c r="I7" s="209">
        <f>'INGRESOS TOTALES'!I6</f>
        <v>2020</v>
      </c>
      <c r="J7" s="209">
        <f>'INGRESOS TOTALES'!J6</f>
        <v>2021</v>
      </c>
      <c r="K7" s="210">
        <v>2022</v>
      </c>
    </row>
    <row r="8" spans="1:11" ht="9.9499999999999993" customHeight="1" x14ac:dyDescent="0.25">
      <c r="A8" s="29"/>
      <c r="B8" s="182"/>
      <c r="C8" s="182"/>
      <c r="D8" s="182"/>
      <c r="E8" s="182"/>
    </row>
    <row r="9" spans="1:11" ht="27.75" customHeight="1" x14ac:dyDescent="0.25">
      <c r="A9" s="38" t="s">
        <v>138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243814</v>
      </c>
    </row>
    <row r="10" spans="1:11" x14ac:dyDescent="0.25">
      <c r="A10" s="40" t="s">
        <v>161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3"/>
  <sheetViews>
    <sheetView zoomScale="115" zoomScaleNormal="115" zoomScaleSheetLayoutView="85" workbookViewId="0">
      <pane xSplit="1" topLeftCell="B1" activePane="topRight" state="frozen"/>
      <selection pane="topRight" activeCell="K11" sqref="K11"/>
    </sheetView>
  </sheetViews>
  <sheetFormatPr baseColWidth="10" defaultColWidth="9.140625" defaultRowHeight="15" x14ac:dyDescent="0.25"/>
  <cols>
    <col min="1" max="1" width="47.7109375" style="18" customWidth="1"/>
    <col min="2" max="11" width="14.85546875" style="18" customWidth="1"/>
    <col min="12" max="16384" width="9.140625" style="18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174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1" x14ac:dyDescent="0.25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K8" si="3">J10+J11</f>
        <v>23190554</v>
      </c>
      <c r="K8" s="26">
        <f t="shared" si="3"/>
        <v>10218471</v>
      </c>
    </row>
    <row r="9" spans="1:11" ht="9" customHeigh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1" ht="24" customHeight="1" x14ac:dyDescent="0.25">
      <c r="A10" s="83" t="s">
        <v>88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4788711</v>
      </c>
    </row>
    <row r="11" spans="1:11" ht="24" customHeight="1" x14ac:dyDescent="0.25">
      <c r="A11" s="85" t="s">
        <v>89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5429760</v>
      </c>
    </row>
    <row r="12" spans="1:11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</row>
    <row r="13" spans="1:11" x14ac:dyDescent="0.25">
      <c r="A13" s="21" t="s">
        <v>161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K58"/>
  <sheetViews>
    <sheetView zoomScaleNormal="100" zoomScaleSheetLayoutView="85" workbookViewId="0">
      <pane xSplit="1" topLeftCell="B1" activePane="topRight" state="frozen"/>
      <selection pane="topRight" activeCell="K56" sqref="K56"/>
    </sheetView>
  </sheetViews>
  <sheetFormatPr baseColWidth="10" defaultColWidth="9.140625" defaultRowHeight="15" x14ac:dyDescent="0.25"/>
  <cols>
    <col min="1" max="1" width="85" style="6" customWidth="1"/>
    <col min="2" max="11" width="15.140625" style="3" customWidth="1"/>
    <col min="12" max="16384" width="9.140625" style="3"/>
  </cols>
  <sheetData>
    <row r="1" spans="1:11" ht="15.75" x14ac:dyDescent="0.25">
      <c r="A1" s="1"/>
      <c r="B1" s="2"/>
      <c r="C1" s="2"/>
      <c r="D1" s="2"/>
      <c r="E1" s="2"/>
      <c r="F1" s="2"/>
      <c r="G1" s="2"/>
      <c r="H1" s="2"/>
    </row>
    <row r="2" spans="1:11" ht="15.75" x14ac:dyDescent="0.25">
      <c r="A2" s="233" t="s">
        <v>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x14ac:dyDescent="0.25">
      <c r="A3" s="231" t="s">
        <v>175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4" t="s">
        <v>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16.5" thickBot="1" x14ac:dyDescent="0.3">
      <c r="A5" s="1"/>
      <c r="B5" s="2"/>
      <c r="C5" s="2"/>
      <c r="D5" s="2"/>
      <c r="E5" s="2"/>
      <c r="F5" s="2"/>
      <c r="G5" s="2"/>
      <c r="H5" s="2"/>
    </row>
    <row r="6" spans="1:11" ht="35.25" customHeight="1" thickBot="1" x14ac:dyDescent="0.3">
      <c r="A6" s="211" t="s">
        <v>126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1"/>
      <c r="B7" s="2"/>
      <c r="C7" s="2"/>
      <c r="D7" s="2"/>
      <c r="E7" s="2"/>
    </row>
    <row r="8" spans="1:11" x14ac:dyDescent="0.25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K8" si="2">I38+I57</f>
        <v>23832684</v>
      </c>
      <c r="J8" s="97">
        <f t="shared" si="2"/>
        <v>23190554</v>
      </c>
      <c r="K8" s="96">
        <f t="shared" si="2"/>
        <v>10218471</v>
      </c>
    </row>
    <row r="9" spans="1:11" s="4" customFormat="1" x14ac:dyDescent="0.25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K9" si="6">+J10+J11+J12</f>
        <v>3520523</v>
      </c>
      <c r="K9" s="99">
        <f t="shared" si="6"/>
        <v>1291641</v>
      </c>
    </row>
    <row r="10" spans="1:11" ht="15.6" customHeight="1" x14ac:dyDescent="0.25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999074</v>
      </c>
    </row>
    <row r="11" spans="1:11" ht="12.2" customHeight="1" x14ac:dyDescent="0.25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57790</v>
      </c>
    </row>
    <row r="12" spans="1:11" x14ac:dyDescent="0.25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234777</v>
      </c>
    </row>
    <row r="13" spans="1:11" s="4" customFormat="1" x14ac:dyDescent="0.25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99">
        <f>K14+K15+K16+K17+K19+K20+K21+K22+K24+K18</f>
        <v>1864772</v>
      </c>
    </row>
    <row r="14" spans="1:11" x14ac:dyDescent="0.25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289917</v>
      </c>
    </row>
    <row r="15" spans="1:11" x14ac:dyDescent="0.25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132648</v>
      </c>
    </row>
    <row r="16" spans="1:11" x14ac:dyDescent="0.25">
      <c r="A16" s="90" t="s">
        <v>157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111186</v>
      </c>
    </row>
    <row r="17" spans="1:11" x14ac:dyDescent="0.25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1293753</v>
      </c>
    </row>
    <row r="18" spans="1:11" s="5" customFormat="1" x14ac:dyDescent="0.25">
      <c r="A18" s="87" t="s">
        <v>84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/>
    </row>
    <row r="19" spans="1:11" x14ac:dyDescent="0.25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/>
    </row>
    <row r="20" spans="1:11" x14ac:dyDescent="0.25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37268</v>
      </c>
    </row>
    <row r="21" spans="1:11" x14ac:dyDescent="0.25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/>
    </row>
    <row r="22" spans="1:11" x14ac:dyDescent="0.25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/>
    </row>
    <row r="23" spans="1:11" x14ac:dyDescent="0.25">
      <c r="A23" s="90" t="s">
        <v>123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/>
    </row>
    <row r="24" spans="1:11" x14ac:dyDescent="0.25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/>
    </row>
    <row r="25" spans="1:11" s="4" customFormat="1" x14ac:dyDescent="0.25">
      <c r="A25" s="98" t="s">
        <v>60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99">
        <v>3287</v>
      </c>
    </row>
    <row r="26" spans="1:11" s="4" customFormat="1" x14ac:dyDescent="0.25">
      <c r="A26" s="98" t="s">
        <v>61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99">
        <v>17826</v>
      </c>
    </row>
    <row r="27" spans="1:11" s="4" customFormat="1" x14ac:dyDescent="0.25">
      <c r="A27" s="98" t="s">
        <v>179</v>
      </c>
      <c r="B27" s="99"/>
      <c r="C27" s="99"/>
      <c r="D27" s="99"/>
      <c r="E27" s="100"/>
      <c r="F27" s="100"/>
      <c r="G27" s="100"/>
      <c r="H27" s="100"/>
      <c r="I27" s="100"/>
      <c r="J27" s="100"/>
      <c r="K27" s="99">
        <f>+K28+K29</f>
        <v>17380</v>
      </c>
    </row>
    <row r="28" spans="1:11" s="4" customFormat="1" x14ac:dyDescent="0.25">
      <c r="A28" s="227" t="s">
        <v>180</v>
      </c>
      <c r="B28" s="225"/>
      <c r="C28" s="225"/>
      <c r="D28" s="225"/>
      <c r="E28" s="226"/>
      <c r="F28" s="226"/>
      <c r="G28" s="226"/>
      <c r="H28" s="226"/>
      <c r="I28" s="226"/>
      <c r="J28" s="226"/>
      <c r="K28" s="225">
        <v>17380</v>
      </c>
    </row>
    <row r="29" spans="1:11" s="4" customFormat="1" x14ac:dyDescent="0.25">
      <c r="A29" s="227" t="s">
        <v>181</v>
      </c>
      <c r="B29" s="225"/>
      <c r="C29" s="225"/>
      <c r="D29" s="225"/>
      <c r="E29" s="226"/>
      <c r="F29" s="226"/>
      <c r="G29" s="226"/>
      <c r="H29" s="226"/>
      <c r="I29" s="226"/>
      <c r="J29" s="226"/>
      <c r="K29" s="225"/>
    </row>
    <row r="30" spans="1:11" s="4" customFormat="1" x14ac:dyDescent="0.25">
      <c r="A30" s="98" t="s">
        <v>62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K30" si="12">J31+J32</f>
        <v>2998302</v>
      </c>
      <c r="K30" s="99">
        <f t="shared" si="12"/>
        <v>1471393</v>
      </c>
    </row>
    <row r="31" spans="1:11" x14ac:dyDescent="0.25">
      <c r="A31" s="87" t="s">
        <v>63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1355555</v>
      </c>
    </row>
    <row r="32" spans="1:11" x14ac:dyDescent="0.25">
      <c r="A32" s="8" t="s">
        <v>140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115838</v>
      </c>
    </row>
    <row r="33" spans="1:11" s="4" customFormat="1" x14ac:dyDescent="0.25">
      <c r="A33" s="98" t="s">
        <v>64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K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99">
        <f t="shared" si="14"/>
        <v>122412</v>
      </c>
    </row>
    <row r="34" spans="1:11" x14ac:dyDescent="0.25">
      <c r="A34" s="87" t="s">
        <v>65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23904</v>
      </c>
    </row>
    <row r="35" spans="1:11" x14ac:dyDescent="0.25">
      <c r="A35" s="90" t="s">
        <v>66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98508</v>
      </c>
    </row>
    <row r="36" spans="1:11" x14ac:dyDescent="0.25">
      <c r="A36" s="90" t="s">
        <v>125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/>
    </row>
    <row r="37" spans="1:11" x14ac:dyDescent="0.25">
      <c r="A37" s="8" t="s">
        <v>67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/>
    </row>
    <row r="38" spans="1:11" s="4" customFormat="1" x14ac:dyDescent="0.25">
      <c r="A38" s="9" t="s">
        <v>68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4">
        <f>K33+K30+K26+K25+K13+K9+K27</f>
        <v>4788711</v>
      </c>
    </row>
    <row r="39" spans="1:11" s="4" customFormat="1" ht="24" customHeight="1" x14ac:dyDescent="0.25">
      <c r="A39" s="98" t="s">
        <v>137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99">
        <v>2122827</v>
      </c>
    </row>
    <row r="40" spans="1:11" s="4" customFormat="1" ht="16.5" customHeight="1" x14ac:dyDescent="0.25">
      <c r="A40" s="98" t="s">
        <v>69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200">
        <v>907832</v>
      </c>
    </row>
    <row r="41" spans="1:11" s="4" customFormat="1" ht="16.5" customHeight="1" x14ac:dyDescent="0.25">
      <c r="A41" s="98" t="s">
        <v>70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K41" si="22">J42+J43</f>
        <v>912044</v>
      </c>
      <c r="K41" s="99">
        <f t="shared" si="22"/>
        <v>626025</v>
      </c>
    </row>
    <row r="42" spans="1:11" x14ac:dyDescent="0.25">
      <c r="A42" s="87" t="s">
        <v>71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12">
        <v>25625</v>
      </c>
    </row>
    <row r="43" spans="1:11" x14ac:dyDescent="0.25">
      <c r="A43" s="8" t="s">
        <v>72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600400</v>
      </c>
    </row>
    <row r="44" spans="1:11" s="4" customFormat="1" ht="25.5" x14ac:dyDescent="0.25">
      <c r="A44" s="98" t="s">
        <v>83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99">
        <v>347913</v>
      </c>
    </row>
    <row r="45" spans="1:11" s="4" customFormat="1" x14ac:dyDescent="0.25">
      <c r="A45" s="98" t="s">
        <v>73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K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99">
        <f t="shared" si="24"/>
        <v>164567</v>
      </c>
    </row>
    <row r="46" spans="1:11" x14ac:dyDescent="0.25">
      <c r="A46" s="87" t="s">
        <v>74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68344</v>
      </c>
    </row>
    <row r="47" spans="1:11" x14ac:dyDescent="0.25">
      <c r="A47" s="8" t="s">
        <v>75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96223</v>
      </c>
    </row>
    <row r="48" spans="1:11" s="4" customFormat="1" ht="27.75" customHeight="1" x14ac:dyDescent="0.25">
      <c r="A48" s="98" t="s">
        <v>81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K48" si="28">J49+J50</f>
        <v>116205</v>
      </c>
      <c r="K48" s="99">
        <f t="shared" si="28"/>
        <v>59899</v>
      </c>
    </row>
    <row r="49" spans="1:11" x14ac:dyDescent="0.25">
      <c r="A49" s="87" t="s">
        <v>76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23256</v>
      </c>
    </row>
    <row r="50" spans="1:11" x14ac:dyDescent="0.25">
      <c r="A50" s="8" t="s">
        <v>77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36643</v>
      </c>
    </row>
    <row r="51" spans="1:11" s="4" customFormat="1" ht="27.75" customHeight="1" x14ac:dyDescent="0.25">
      <c r="A51" s="98" t="s">
        <v>82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99">
        <v>16496</v>
      </c>
    </row>
    <row r="52" spans="1:11" s="4" customFormat="1" ht="34.5" customHeight="1" x14ac:dyDescent="0.25">
      <c r="A52" s="98" t="s">
        <v>78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99">
        <v>23218</v>
      </c>
    </row>
    <row r="53" spans="1:11" s="4" customFormat="1" ht="28.5" customHeight="1" x14ac:dyDescent="0.25">
      <c r="A53" s="98" t="s">
        <v>85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99">
        <v>52562</v>
      </c>
    </row>
    <row r="54" spans="1:11" s="4" customFormat="1" ht="30" customHeight="1" x14ac:dyDescent="0.25">
      <c r="A54" s="98" t="s">
        <v>86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99"/>
    </row>
    <row r="55" spans="1:11" s="4" customFormat="1" x14ac:dyDescent="0.25">
      <c r="A55" s="98" t="s">
        <v>87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99"/>
    </row>
    <row r="56" spans="1:11" s="4" customFormat="1" x14ac:dyDescent="0.25">
      <c r="A56" s="98" t="s">
        <v>79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99">
        <v>1108421</v>
      </c>
    </row>
    <row r="57" spans="1:11" s="4" customFormat="1" x14ac:dyDescent="0.25">
      <c r="A57" s="10" t="s">
        <v>80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K57" si="31">I56+I52+I51+I48+I45+I44+I41+I40+I39+I53+I54+I55</f>
        <v>12082678</v>
      </c>
      <c r="J57" s="16">
        <f t="shared" si="31"/>
        <v>11714706</v>
      </c>
      <c r="K57" s="16">
        <f t="shared" si="31"/>
        <v>5429760</v>
      </c>
    </row>
    <row r="58" spans="1:11" x14ac:dyDescent="0.25">
      <c r="A58" s="201" t="s">
        <v>161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  <pageSetUpPr fitToPage="1"/>
  </sheetPr>
  <dimension ref="A1:O52"/>
  <sheetViews>
    <sheetView topLeftCell="I1" zoomScaleNormal="100" zoomScaleSheetLayoutView="100" workbookViewId="0">
      <selection activeCell="O40" sqref="O40:O41"/>
    </sheetView>
  </sheetViews>
  <sheetFormatPr baseColWidth="10" defaultRowHeight="15.75" x14ac:dyDescent="0.2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5" width="15.28515625" style="105" customWidth="1"/>
    <col min="16" max="248" width="11.42578125" style="105"/>
    <col min="249" max="249" width="1.28515625" style="105" customWidth="1"/>
    <col min="250" max="250" width="2.5703125" style="105" customWidth="1"/>
    <col min="251" max="251" width="3.5703125" style="105" customWidth="1"/>
    <col min="252" max="252" width="13.140625" style="105" customWidth="1"/>
    <col min="253" max="253" width="10.140625" style="105" customWidth="1"/>
    <col min="254" max="254" width="22.42578125" style="105" customWidth="1"/>
    <col min="255" max="255" width="0" style="105" hidden="1" customWidth="1"/>
    <col min="256" max="256" width="13.28515625" style="105" customWidth="1"/>
    <col min="257" max="257" width="0" style="105" hidden="1" customWidth="1"/>
    <col min="258" max="258" width="13.140625" style="105" customWidth="1"/>
    <col min="259" max="259" width="0" style="105" hidden="1" customWidth="1"/>
    <col min="260" max="260" width="12.5703125" style="105" customWidth="1"/>
    <col min="261" max="261" width="0" style="105" hidden="1" customWidth="1"/>
    <col min="262" max="262" width="12.28515625" style="105" customWidth="1"/>
    <col min="263" max="263" width="0" style="105" hidden="1" customWidth="1"/>
    <col min="264" max="264" width="11.28515625" style="105" customWidth="1"/>
    <col min="265" max="265" width="12.85546875" style="105" customWidth="1"/>
    <col min="266" max="266" width="9.5703125" style="105" customWidth="1"/>
    <col min="267" max="504" width="11.42578125" style="105"/>
    <col min="505" max="505" width="1.28515625" style="105" customWidth="1"/>
    <col min="506" max="506" width="2.5703125" style="105" customWidth="1"/>
    <col min="507" max="507" width="3.5703125" style="105" customWidth="1"/>
    <col min="508" max="508" width="13.140625" style="105" customWidth="1"/>
    <col min="509" max="509" width="10.140625" style="105" customWidth="1"/>
    <col min="510" max="510" width="22.42578125" style="105" customWidth="1"/>
    <col min="511" max="511" width="0" style="105" hidden="1" customWidth="1"/>
    <col min="512" max="512" width="13.28515625" style="105" customWidth="1"/>
    <col min="513" max="513" width="0" style="105" hidden="1" customWidth="1"/>
    <col min="514" max="514" width="13.140625" style="105" customWidth="1"/>
    <col min="515" max="515" width="0" style="105" hidden="1" customWidth="1"/>
    <col min="516" max="516" width="12.5703125" style="105" customWidth="1"/>
    <col min="517" max="517" width="0" style="105" hidden="1" customWidth="1"/>
    <col min="518" max="518" width="12.28515625" style="105" customWidth="1"/>
    <col min="519" max="519" width="0" style="105" hidden="1" customWidth="1"/>
    <col min="520" max="520" width="11.28515625" style="105" customWidth="1"/>
    <col min="521" max="521" width="12.85546875" style="105" customWidth="1"/>
    <col min="522" max="522" width="9.5703125" style="105" customWidth="1"/>
    <col min="523" max="760" width="11.42578125" style="105"/>
    <col min="761" max="761" width="1.28515625" style="105" customWidth="1"/>
    <col min="762" max="762" width="2.5703125" style="105" customWidth="1"/>
    <col min="763" max="763" width="3.5703125" style="105" customWidth="1"/>
    <col min="764" max="764" width="13.140625" style="105" customWidth="1"/>
    <col min="765" max="765" width="10.140625" style="105" customWidth="1"/>
    <col min="766" max="766" width="22.42578125" style="105" customWidth="1"/>
    <col min="767" max="767" width="0" style="105" hidden="1" customWidth="1"/>
    <col min="768" max="768" width="13.28515625" style="105" customWidth="1"/>
    <col min="769" max="769" width="0" style="105" hidden="1" customWidth="1"/>
    <col min="770" max="770" width="13.140625" style="105" customWidth="1"/>
    <col min="771" max="771" width="0" style="105" hidden="1" customWidth="1"/>
    <col min="772" max="772" width="12.5703125" style="105" customWidth="1"/>
    <col min="773" max="773" width="0" style="105" hidden="1" customWidth="1"/>
    <col min="774" max="774" width="12.28515625" style="105" customWidth="1"/>
    <col min="775" max="775" width="0" style="105" hidden="1" customWidth="1"/>
    <col min="776" max="776" width="11.28515625" style="105" customWidth="1"/>
    <col min="777" max="777" width="12.85546875" style="105" customWidth="1"/>
    <col min="778" max="778" width="9.5703125" style="105" customWidth="1"/>
    <col min="779" max="1016" width="11.42578125" style="105"/>
    <col min="1017" max="1017" width="1.28515625" style="105" customWidth="1"/>
    <col min="1018" max="1018" width="2.5703125" style="105" customWidth="1"/>
    <col min="1019" max="1019" width="3.5703125" style="105" customWidth="1"/>
    <col min="1020" max="1020" width="13.140625" style="105" customWidth="1"/>
    <col min="1021" max="1021" width="10.140625" style="105" customWidth="1"/>
    <col min="1022" max="1022" width="22.42578125" style="105" customWidth="1"/>
    <col min="1023" max="1023" width="0" style="105" hidden="1" customWidth="1"/>
    <col min="1024" max="1024" width="13.28515625" style="105" customWidth="1"/>
    <col min="1025" max="1025" width="0" style="105" hidden="1" customWidth="1"/>
    <col min="1026" max="1026" width="13.140625" style="105" customWidth="1"/>
    <col min="1027" max="1027" width="0" style="105" hidden="1" customWidth="1"/>
    <col min="1028" max="1028" width="12.5703125" style="105" customWidth="1"/>
    <col min="1029" max="1029" width="0" style="105" hidden="1" customWidth="1"/>
    <col min="1030" max="1030" width="12.28515625" style="105" customWidth="1"/>
    <col min="1031" max="1031" width="0" style="105" hidden="1" customWidth="1"/>
    <col min="1032" max="1032" width="11.28515625" style="105" customWidth="1"/>
    <col min="1033" max="1033" width="12.85546875" style="105" customWidth="1"/>
    <col min="1034" max="1034" width="9.5703125" style="105" customWidth="1"/>
    <col min="1035" max="1272" width="11.42578125" style="105"/>
    <col min="1273" max="1273" width="1.28515625" style="105" customWidth="1"/>
    <col min="1274" max="1274" width="2.5703125" style="105" customWidth="1"/>
    <col min="1275" max="1275" width="3.5703125" style="105" customWidth="1"/>
    <col min="1276" max="1276" width="13.140625" style="105" customWidth="1"/>
    <col min="1277" max="1277" width="10.140625" style="105" customWidth="1"/>
    <col min="1278" max="1278" width="22.42578125" style="105" customWidth="1"/>
    <col min="1279" max="1279" width="0" style="105" hidden="1" customWidth="1"/>
    <col min="1280" max="1280" width="13.28515625" style="105" customWidth="1"/>
    <col min="1281" max="1281" width="0" style="105" hidden="1" customWidth="1"/>
    <col min="1282" max="1282" width="13.140625" style="105" customWidth="1"/>
    <col min="1283" max="1283" width="0" style="105" hidden="1" customWidth="1"/>
    <col min="1284" max="1284" width="12.5703125" style="105" customWidth="1"/>
    <col min="1285" max="1285" width="0" style="105" hidden="1" customWidth="1"/>
    <col min="1286" max="1286" width="12.28515625" style="105" customWidth="1"/>
    <col min="1287" max="1287" width="0" style="105" hidden="1" customWidth="1"/>
    <col min="1288" max="1288" width="11.28515625" style="105" customWidth="1"/>
    <col min="1289" max="1289" width="12.85546875" style="105" customWidth="1"/>
    <col min="1290" max="1290" width="9.5703125" style="105" customWidth="1"/>
    <col min="1291" max="1528" width="11.42578125" style="105"/>
    <col min="1529" max="1529" width="1.28515625" style="105" customWidth="1"/>
    <col min="1530" max="1530" width="2.5703125" style="105" customWidth="1"/>
    <col min="1531" max="1531" width="3.5703125" style="105" customWidth="1"/>
    <col min="1532" max="1532" width="13.140625" style="105" customWidth="1"/>
    <col min="1533" max="1533" width="10.140625" style="105" customWidth="1"/>
    <col min="1534" max="1534" width="22.42578125" style="105" customWidth="1"/>
    <col min="1535" max="1535" width="0" style="105" hidden="1" customWidth="1"/>
    <col min="1536" max="1536" width="13.28515625" style="105" customWidth="1"/>
    <col min="1537" max="1537" width="0" style="105" hidden="1" customWidth="1"/>
    <col min="1538" max="1538" width="13.140625" style="105" customWidth="1"/>
    <col min="1539" max="1539" width="0" style="105" hidden="1" customWidth="1"/>
    <col min="1540" max="1540" width="12.5703125" style="105" customWidth="1"/>
    <col min="1541" max="1541" width="0" style="105" hidden="1" customWidth="1"/>
    <col min="1542" max="1542" width="12.28515625" style="105" customWidth="1"/>
    <col min="1543" max="1543" width="0" style="105" hidden="1" customWidth="1"/>
    <col min="1544" max="1544" width="11.28515625" style="105" customWidth="1"/>
    <col min="1545" max="1545" width="12.85546875" style="105" customWidth="1"/>
    <col min="1546" max="1546" width="9.5703125" style="105" customWidth="1"/>
    <col min="1547" max="1784" width="11.42578125" style="105"/>
    <col min="1785" max="1785" width="1.28515625" style="105" customWidth="1"/>
    <col min="1786" max="1786" width="2.5703125" style="105" customWidth="1"/>
    <col min="1787" max="1787" width="3.5703125" style="105" customWidth="1"/>
    <col min="1788" max="1788" width="13.140625" style="105" customWidth="1"/>
    <col min="1789" max="1789" width="10.140625" style="105" customWidth="1"/>
    <col min="1790" max="1790" width="22.42578125" style="105" customWidth="1"/>
    <col min="1791" max="1791" width="0" style="105" hidden="1" customWidth="1"/>
    <col min="1792" max="1792" width="13.28515625" style="105" customWidth="1"/>
    <col min="1793" max="1793" width="0" style="105" hidden="1" customWidth="1"/>
    <col min="1794" max="1794" width="13.140625" style="105" customWidth="1"/>
    <col min="1795" max="1795" width="0" style="105" hidden="1" customWidth="1"/>
    <col min="1796" max="1796" width="12.5703125" style="105" customWidth="1"/>
    <col min="1797" max="1797" width="0" style="105" hidden="1" customWidth="1"/>
    <col min="1798" max="1798" width="12.28515625" style="105" customWidth="1"/>
    <col min="1799" max="1799" width="0" style="105" hidden="1" customWidth="1"/>
    <col min="1800" max="1800" width="11.28515625" style="105" customWidth="1"/>
    <col min="1801" max="1801" width="12.85546875" style="105" customWidth="1"/>
    <col min="1802" max="1802" width="9.5703125" style="105" customWidth="1"/>
    <col min="1803" max="2040" width="11.42578125" style="105"/>
    <col min="2041" max="2041" width="1.28515625" style="105" customWidth="1"/>
    <col min="2042" max="2042" width="2.5703125" style="105" customWidth="1"/>
    <col min="2043" max="2043" width="3.5703125" style="105" customWidth="1"/>
    <col min="2044" max="2044" width="13.140625" style="105" customWidth="1"/>
    <col min="2045" max="2045" width="10.140625" style="105" customWidth="1"/>
    <col min="2046" max="2046" width="22.42578125" style="105" customWidth="1"/>
    <col min="2047" max="2047" width="0" style="105" hidden="1" customWidth="1"/>
    <col min="2048" max="2048" width="13.28515625" style="105" customWidth="1"/>
    <col min="2049" max="2049" width="0" style="105" hidden="1" customWidth="1"/>
    <col min="2050" max="2050" width="13.140625" style="105" customWidth="1"/>
    <col min="2051" max="2051" width="0" style="105" hidden="1" customWidth="1"/>
    <col min="2052" max="2052" width="12.5703125" style="105" customWidth="1"/>
    <col min="2053" max="2053" width="0" style="105" hidden="1" customWidth="1"/>
    <col min="2054" max="2054" width="12.28515625" style="105" customWidth="1"/>
    <col min="2055" max="2055" width="0" style="105" hidden="1" customWidth="1"/>
    <col min="2056" max="2056" width="11.28515625" style="105" customWidth="1"/>
    <col min="2057" max="2057" width="12.85546875" style="105" customWidth="1"/>
    <col min="2058" max="2058" width="9.5703125" style="105" customWidth="1"/>
    <col min="2059" max="2296" width="11.42578125" style="105"/>
    <col min="2297" max="2297" width="1.28515625" style="105" customWidth="1"/>
    <col min="2298" max="2298" width="2.5703125" style="105" customWidth="1"/>
    <col min="2299" max="2299" width="3.5703125" style="105" customWidth="1"/>
    <col min="2300" max="2300" width="13.140625" style="105" customWidth="1"/>
    <col min="2301" max="2301" width="10.140625" style="105" customWidth="1"/>
    <col min="2302" max="2302" width="22.42578125" style="105" customWidth="1"/>
    <col min="2303" max="2303" width="0" style="105" hidden="1" customWidth="1"/>
    <col min="2304" max="2304" width="13.28515625" style="105" customWidth="1"/>
    <col min="2305" max="2305" width="0" style="105" hidden="1" customWidth="1"/>
    <col min="2306" max="2306" width="13.140625" style="105" customWidth="1"/>
    <col min="2307" max="2307" width="0" style="105" hidden="1" customWidth="1"/>
    <col min="2308" max="2308" width="12.5703125" style="105" customWidth="1"/>
    <col min="2309" max="2309" width="0" style="105" hidden="1" customWidth="1"/>
    <col min="2310" max="2310" width="12.28515625" style="105" customWidth="1"/>
    <col min="2311" max="2311" width="0" style="105" hidden="1" customWidth="1"/>
    <col min="2312" max="2312" width="11.28515625" style="105" customWidth="1"/>
    <col min="2313" max="2313" width="12.85546875" style="105" customWidth="1"/>
    <col min="2314" max="2314" width="9.5703125" style="105" customWidth="1"/>
    <col min="2315" max="2552" width="11.42578125" style="105"/>
    <col min="2553" max="2553" width="1.28515625" style="105" customWidth="1"/>
    <col min="2554" max="2554" width="2.5703125" style="105" customWidth="1"/>
    <col min="2555" max="2555" width="3.5703125" style="105" customWidth="1"/>
    <col min="2556" max="2556" width="13.140625" style="105" customWidth="1"/>
    <col min="2557" max="2557" width="10.140625" style="105" customWidth="1"/>
    <col min="2558" max="2558" width="22.42578125" style="105" customWidth="1"/>
    <col min="2559" max="2559" width="0" style="105" hidden="1" customWidth="1"/>
    <col min="2560" max="2560" width="13.28515625" style="105" customWidth="1"/>
    <col min="2561" max="2561" width="0" style="105" hidden="1" customWidth="1"/>
    <col min="2562" max="2562" width="13.140625" style="105" customWidth="1"/>
    <col min="2563" max="2563" width="0" style="105" hidden="1" customWidth="1"/>
    <col min="2564" max="2564" width="12.5703125" style="105" customWidth="1"/>
    <col min="2565" max="2565" width="0" style="105" hidden="1" customWidth="1"/>
    <col min="2566" max="2566" width="12.28515625" style="105" customWidth="1"/>
    <col min="2567" max="2567" width="0" style="105" hidden="1" customWidth="1"/>
    <col min="2568" max="2568" width="11.28515625" style="105" customWidth="1"/>
    <col min="2569" max="2569" width="12.85546875" style="105" customWidth="1"/>
    <col min="2570" max="2570" width="9.5703125" style="105" customWidth="1"/>
    <col min="2571" max="2808" width="11.42578125" style="105"/>
    <col min="2809" max="2809" width="1.28515625" style="105" customWidth="1"/>
    <col min="2810" max="2810" width="2.5703125" style="105" customWidth="1"/>
    <col min="2811" max="2811" width="3.5703125" style="105" customWidth="1"/>
    <col min="2812" max="2812" width="13.140625" style="105" customWidth="1"/>
    <col min="2813" max="2813" width="10.140625" style="105" customWidth="1"/>
    <col min="2814" max="2814" width="22.42578125" style="105" customWidth="1"/>
    <col min="2815" max="2815" width="0" style="105" hidden="1" customWidth="1"/>
    <col min="2816" max="2816" width="13.28515625" style="105" customWidth="1"/>
    <col min="2817" max="2817" width="0" style="105" hidden="1" customWidth="1"/>
    <col min="2818" max="2818" width="13.140625" style="105" customWidth="1"/>
    <col min="2819" max="2819" width="0" style="105" hidden="1" customWidth="1"/>
    <col min="2820" max="2820" width="12.5703125" style="105" customWidth="1"/>
    <col min="2821" max="2821" width="0" style="105" hidden="1" customWidth="1"/>
    <col min="2822" max="2822" width="12.28515625" style="105" customWidth="1"/>
    <col min="2823" max="2823" width="0" style="105" hidden="1" customWidth="1"/>
    <col min="2824" max="2824" width="11.28515625" style="105" customWidth="1"/>
    <col min="2825" max="2825" width="12.85546875" style="105" customWidth="1"/>
    <col min="2826" max="2826" width="9.5703125" style="105" customWidth="1"/>
    <col min="2827" max="3064" width="11.42578125" style="105"/>
    <col min="3065" max="3065" width="1.28515625" style="105" customWidth="1"/>
    <col min="3066" max="3066" width="2.5703125" style="105" customWidth="1"/>
    <col min="3067" max="3067" width="3.5703125" style="105" customWidth="1"/>
    <col min="3068" max="3068" width="13.140625" style="105" customWidth="1"/>
    <col min="3069" max="3069" width="10.140625" style="105" customWidth="1"/>
    <col min="3070" max="3070" width="22.42578125" style="105" customWidth="1"/>
    <col min="3071" max="3071" width="0" style="105" hidden="1" customWidth="1"/>
    <col min="3072" max="3072" width="13.28515625" style="105" customWidth="1"/>
    <col min="3073" max="3073" width="0" style="105" hidden="1" customWidth="1"/>
    <col min="3074" max="3074" width="13.140625" style="105" customWidth="1"/>
    <col min="3075" max="3075" width="0" style="105" hidden="1" customWidth="1"/>
    <col min="3076" max="3076" width="12.5703125" style="105" customWidth="1"/>
    <col min="3077" max="3077" width="0" style="105" hidden="1" customWidth="1"/>
    <col min="3078" max="3078" width="12.28515625" style="105" customWidth="1"/>
    <col min="3079" max="3079" width="0" style="105" hidden="1" customWidth="1"/>
    <col min="3080" max="3080" width="11.28515625" style="105" customWidth="1"/>
    <col min="3081" max="3081" width="12.85546875" style="105" customWidth="1"/>
    <col min="3082" max="3082" width="9.5703125" style="105" customWidth="1"/>
    <col min="3083" max="3320" width="11.42578125" style="105"/>
    <col min="3321" max="3321" width="1.28515625" style="105" customWidth="1"/>
    <col min="3322" max="3322" width="2.5703125" style="105" customWidth="1"/>
    <col min="3323" max="3323" width="3.5703125" style="105" customWidth="1"/>
    <col min="3324" max="3324" width="13.140625" style="105" customWidth="1"/>
    <col min="3325" max="3325" width="10.140625" style="105" customWidth="1"/>
    <col min="3326" max="3326" width="22.42578125" style="105" customWidth="1"/>
    <col min="3327" max="3327" width="0" style="105" hidden="1" customWidth="1"/>
    <col min="3328" max="3328" width="13.28515625" style="105" customWidth="1"/>
    <col min="3329" max="3329" width="0" style="105" hidden="1" customWidth="1"/>
    <col min="3330" max="3330" width="13.140625" style="105" customWidth="1"/>
    <col min="3331" max="3331" width="0" style="105" hidden="1" customWidth="1"/>
    <col min="3332" max="3332" width="12.5703125" style="105" customWidth="1"/>
    <col min="3333" max="3333" width="0" style="105" hidden="1" customWidth="1"/>
    <col min="3334" max="3334" width="12.28515625" style="105" customWidth="1"/>
    <col min="3335" max="3335" width="0" style="105" hidden="1" customWidth="1"/>
    <col min="3336" max="3336" width="11.28515625" style="105" customWidth="1"/>
    <col min="3337" max="3337" width="12.85546875" style="105" customWidth="1"/>
    <col min="3338" max="3338" width="9.5703125" style="105" customWidth="1"/>
    <col min="3339" max="3576" width="11.42578125" style="105"/>
    <col min="3577" max="3577" width="1.28515625" style="105" customWidth="1"/>
    <col min="3578" max="3578" width="2.5703125" style="105" customWidth="1"/>
    <col min="3579" max="3579" width="3.5703125" style="105" customWidth="1"/>
    <col min="3580" max="3580" width="13.140625" style="105" customWidth="1"/>
    <col min="3581" max="3581" width="10.140625" style="105" customWidth="1"/>
    <col min="3582" max="3582" width="22.42578125" style="105" customWidth="1"/>
    <col min="3583" max="3583" width="0" style="105" hidden="1" customWidth="1"/>
    <col min="3584" max="3584" width="13.28515625" style="105" customWidth="1"/>
    <col min="3585" max="3585" width="0" style="105" hidden="1" customWidth="1"/>
    <col min="3586" max="3586" width="13.140625" style="105" customWidth="1"/>
    <col min="3587" max="3587" width="0" style="105" hidden="1" customWidth="1"/>
    <col min="3588" max="3588" width="12.5703125" style="105" customWidth="1"/>
    <col min="3589" max="3589" width="0" style="105" hidden="1" customWidth="1"/>
    <col min="3590" max="3590" width="12.28515625" style="105" customWidth="1"/>
    <col min="3591" max="3591" width="0" style="105" hidden="1" customWidth="1"/>
    <col min="3592" max="3592" width="11.28515625" style="105" customWidth="1"/>
    <col min="3593" max="3593" width="12.85546875" style="105" customWidth="1"/>
    <col min="3594" max="3594" width="9.5703125" style="105" customWidth="1"/>
    <col min="3595" max="3832" width="11.42578125" style="105"/>
    <col min="3833" max="3833" width="1.28515625" style="105" customWidth="1"/>
    <col min="3834" max="3834" width="2.5703125" style="105" customWidth="1"/>
    <col min="3835" max="3835" width="3.5703125" style="105" customWidth="1"/>
    <col min="3836" max="3836" width="13.140625" style="105" customWidth="1"/>
    <col min="3837" max="3837" width="10.140625" style="105" customWidth="1"/>
    <col min="3838" max="3838" width="22.42578125" style="105" customWidth="1"/>
    <col min="3839" max="3839" width="0" style="105" hidden="1" customWidth="1"/>
    <col min="3840" max="3840" width="13.28515625" style="105" customWidth="1"/>
    <col min="3841" max="3841" width="0" style="105" hidden="1" customWidth="1"/>
    <col min="3842" max="3842" width="13.140625" style="105" customWidth="1"/>
    <col min="3843" max="3843" width="0" style="105" hidden="1" customWidth="1"/>
    <col min="3844" max="3844" width="12.5703125" style="105" customWidth="1"/>
    <col min="3845" max="3845" width="0" style="105" hidden="1" customWidth="1"/>
    <col min="3846" max="3846" width="12.28515625" style="105" customWidth="1"/>
    <col min="3847" max="3847" width="0" style="105" hidden="1" customWidth="1"/>
    <col min="3848" max="3848" width="11.28515625" style="105" customWidth="1"/>
    <col min="3849" max="3849" width="12.85546875" style="105" customWidth="1"/>
    <col min="3850" max="3850" width="9.5703125" style="105" customWidth="1"/>
    <col min="3851" max="4088" width="11.42578125" style="105"/>
    <col min="4089" max="4089" width="1.28515625" style="105" customWidth="1"/>
    <col min="4090" max="4090" width="2.5703125" style="105" customWidth="1"/>
    <col min="4091" max="4091" width="3.5703125" style="105" customWidth="1"/>
    <col min="4092" max="4092" width="13.140625" style="105" customWidth="1"/>
    <col min="4093" max="4093" width="10.140625" style="105" customWidth="1"/>
    <col min="4094" max="4094" width="22.42578125" style="105" customWidth="1"/>
    <col min="4095" max="4095" width="0" style="105" hidden="1" customWidth="1"/>
    <col min="4096" max="4096" width="13.28515625" style="105" customWidth="1"/>
    <col min="4097" max="4097" width="0" style="105" hidden="1" customWidth="1"/>
    <col min="4098" max="4098" width="13.140625" style="105" customWidth="1"/>
    <col min="4099" max="4099" width="0" style="105" hidden="1" customWidth="1"/>
    <col min="4100" max="4100" width="12.5703125" style="105" customWidth="1"/>
    <col min="4101" max="4101" width="0" style="105" hidden="1" customWidth="1"/>
    <col min="4102" max="4102" width="12.28515625" style="105" customWidth="1"/>
    <col min="4103" max="4103" width="0" style="105" hidden="1" customWidth="1"/>
    <col min="4104" max="4104" width="11.28515625" style="105" customWidth="1"/>
    <col min="4105" max="4105" width="12.85546875" style="105" customWidth="1"/>
    <col min="4106" max="4106" width="9.5703125" style="105" customWidth="1"/>
    <col min="4107" max="4344" width="11.42578125" style="105"/>
    <col min="4345" max="4345" width="1.28515625" style="105" customWidth="1"/>
    <col min="4346" max="4346" width="2.5703125" style="105" customWidth="1"/>
    <col min="4347" max="4347" width="3.5703125" style="105" customWidth="1"/>
    <col min="4348" max="4348" width="13.140625" style="105" customWidth="1"/>
    <col min="4349" max="4349" width="10.140625" style="105" customWidth="1"/>
    <col min="4350" max="4350" width="22.42578125" style="105" customWidth="1"/>
    <col min="4351" max="4351" width="0" style="105" hidden="1" customWidth="1"/>
    <col min="4352" max="4352" width="13.28515625" style="105" customWidth="1"/>
    <col min="4353" max="4353" width="0" style="105" hidden="1" customWidth="1"/>
    <col min="4354" max="4354" width="13.140625" style="105" customWidth="1"/>
    <col min="4355" max="4355" width="0" style="105" hidden="1" customWidth="1"/>
    <col min="4356" max="4356" width="12.5703125" style="105" customWidth="1"/>
    <col min="4357" max="4357" width="0" style="105" hidden="1" customWidth="1"/>
    <col min="4358" max="4358" width="12.28515625" style="105" customWidth="1"/>
    <col min="4359" max="4359" width="0" style="105" hidden="1" customWidth="1"/>
    <col min="4360" max="4360" width="11.28515625" style="105" customWidth="1"/>
    <col min="4361" max="4361" width="12.85546875" style="105" customWidth="1"/>
    <col min="4362" max="4362" width="9.5703125" style="105" customWidth="1"/>
    <col min="4363" max="4600" width="11.42578125" style="105"/>
    <col min="4601" max="4601" width="1.28515625" style="105" customWidth="1"/>
    <col min="4602" max="4602" width="2.5703125" style="105" customWidth="1"/>
    <col min="4603" max="4603" width="3.5703125" style="105" customWidth="1"/>
    <col min="4604" max="4604" width="13.140625" style="105" customWidth="1"/>
    <col min="4605" max="4605" width="10.140625" style="105" customWidth="1"/>
    <col min="4606" max="4606" width="22.42578125" style="105" customWidth="1"/>
    <col min="4607" max="4607" width="0" style="105" hidden="1" customWidth="1"/>
    <col min="4608" max="4608" width="13.28515625" style="105" customWidth="1"/>
    <col min="4609" max="4609" width="0" style="105" hidden="1" customWidth="1"/>
    <col min="4610" max="4610" width="13.140625" style="105" customWidth="1"/>
    <col min="4611" max="4611" width="0" style="105" hidden="1" customWidth="1"/>
    <col min="4612" max="4612" width="12.5703125" style="105" customWidth="1"/>
    <col min="4613" max="4613" width="0" style="105" hidden="1" customWidth="1"/>
    <col min="4614" max="4614" width="12.28515625" style="105" customWidth="1"/>
    <col min="4615" max="4615" width="0" style="105" hidden="1" customWidth="1"/>
    <col min="4616" max="4616" width="11.28515625" style="105" customWidth="1"/>
    <col min="4617" max="4617" width="12.85546875" style="105" customWidth="1"/>
    <col min="4618" max="4618" width="9.5703125" style="105" customWidth="1"/>
    <col min="4619" max="4856" width="11.42578125" style="105"/>
    <col min="4857" max="4857" width="1.28515625" style="105" customWidth="1"/>
    <col min="4858" max="4858" width="2.5703125" style="105" customWidth="1"/>
    <col min="4859" max="4859" width="3.5703125" style="105" customWidth="1"/>
    <col min="4860" max="4860" width="13.140625" style="105" customWidth="1"/>
    <col min="4861" max="4861" width="10.140625" style="105" customWidth="1"/>
    <col min="4862" max="4862" width="22.42578125" style="105" customWidth="1"/>
    <col min="4863" max="4863" width="0" style="105" hidden="1" customWidth="1"/>
    <col min="4864" max="4864" width="13.28515625" style="105" customWidth="1"/>
    <col min="4865" max="4865" width="0" style="105" hidden="1" customWidth="1"/>
    <col min="4866" max="4866" width="13.140625" style="105" customWidth="1"/>
    <col min="4867" max="4867" width="0" style="105" hidden="1" customWidth="1"/>
    <col min="4868" max="4868" width="12.5703125" style="105" customWidth="1"/>
    <col min="4869" max="4869" width="0" style="105" hidden="1" customWidth="1"/>
    <col min="4870" max="4870" width="12.28515625" style="105" customWidth="1"/>
    <col min="4871" max="4871" width="0" style="105" hidden="1" customWidth="1"/>
    <col min="4872" max="4872" width="11.28515625" style="105" customWidth="1"/>
    <col min="4873" max="4873" width="12.85546875" style="105" customWidth="1"/>
    <col min="4874" max="4874" width="9.5703125" style="105" customWidth="1"/>
    <col min="4875" max="5112" width="11.42578125" style="105"/>
    <col min="5113" max="5113" width="1.28515625" style="105" customWidth="1"/>
    <col min="5114" max="5114" width="2.5703125" style="105" customWidth="1"/>
    <col min="5115" max="5115" width="3.5703125" style="105" customWidth="1"/>
    <col min="5116" max="5116" width="13.140625" style="105" customWidth="1"/>
    <col min="5117" max="5117" width="10.140625" style="105" customWidth="1"/>
    <col min="5118" max="5118" width="22.42578125" style="105" customWidth="1"/>
    <col min="5119" max="5119" width="0" style="105" hidden="1" customWidth="1"/>
    <col min="5120" max="5120" width="13.28515625" style="105" customWidth="1"/>
    <col min="5121" max="5121" width="0" style="105" hidden="1" customWidth="1"/>
    <col min="5122" max="5122" width="13.140625" style="105" customWidth="1"/>
    <col min="5123" max="5123" width="0" style="105" hidden="1" customWidth="1"/>
    <col min="5124" max="5124" width="12.5703125" style="105" customWidth="1"/>
    <col min="5125" max="5125" width="0" style="105" hidden="1" customWidth="1"/>
    <col min="5126" max="5126" width="12.28515625" style="105" customWidth="1"/>
    <col min="5127" max="5127" width="0" style="105" hidden="1" customWidth="1"/>
    <col min="5128" max="5128" width="11.28515625" style="105" customWidth="1"/>
    <col min="5129" max="5129" width="12.85546875" style="105" customWidth="1"/>
    <col min="5130" max="5130" width="9.5703125" style="105" customWidth="1"/>
    <col min="5131" max="5368" width="11.42578125" style="105"/>
    <col min="5369" max="5369" width="1.28515625" style="105" customWidth="1"/>
    <col min="5370" max="5370" width="2.5703125" style="105" customWidth="1"/>
    <col min="5371" max="5371" width="3.5703125" style="105" customWidth="1"/>
    <col min="5372" max="5372" width="13.140625" style="105" customWidth="1"/>
    <col min="5373" max="5373" width="10.140625" style="105" customWidth="1"/>
    <col min="5374" max="5374" width="22.42578125" style="105" customWidth="1"/>
    <col min="5375" max="5375" width="0" style="105" hidden="1" customWidth="1"/>
    <col min="5376" max="5376" width="13.28515625" style="105" customWidth="1"/>
    <col min="5377" max="5377" width="0" style="105" hidden="1" customWidth="1"/>
    <col min="5378" max="5378" width="13.140625" style="105" customWidth="1"/>
    <col min="5379" max="5379" width="0" style="105" hidden="1" customWidth="1"/>
    <col min="5380" max="5380" width="12.5703125" style="105" customWidth="1"/>
    <col min="5381" max="5381" width="0" style="105" hidden="1" customWidth="1"/>
    <col min="5382" max="5382" width="12.28515625" style="105" customWidth="1"/>
    <col min="5383" max="5383" width="0" style="105" hidden="1" customWidth="1"/>
    <col min="5384" max="5384" width="11.28515625" style="105" customWidth="1"/>
    <col min="5385" max="5385" width="12.85546875" style="105" customWidth="1"/>
    <col min="5386" max="5386" width="9.5703125" style="105" customWidth="1"/>
    <col min="5387" max="5624" width="11.42578125" style="105"/>
    <col min="5625" max="5625" width="1.28515625" style="105" customWidth="1"/>
    <col min="5626" max="5626" width="2.5703125" style="105" customWidth="1"/>
    <col min="5627" max="5627" width="3.5703125" style="105" customWidth="1"/>
    <col min="5628" max="5628" width="13.140625" style="105" customWidth="1"/>
    <col min="5629" max="5629" width="10.140625" style="105" customWidth="1"/>
    <col min="5630" max="5630" width="22.42578125" style="105" customWidth="1"/>
    <col min="5631" max="5631" width="0" style="105" hidden="1" customWidth="1"/>
    <col min="5632" max="5632" width="13.28515625" style="105" customWidth="1"/>
    <col min="5633" max="5633" width="0" style="105" hidden="1" customWidth="1"/>
    <col min="5634" max="5634" width="13.140625" style="105" customWidth="1"/>
    <col min="5635" max="5635" width="0" style="105" hidden="1" customWidth="1"/>
    <col min="5636" max="5636" width="12.5703125" style="105" customWidth="1"/>
    <col min="5637" max="5637" width="0" style="105" hidden="1" customWidth="1"/>
    <col min="5638" max="5638" width="12.28515625" style="105" customWidth="1"/>
    <col min="5639" max="5639" width="0" style="105" hidden="1" customWidth="1"/>
    <col min="5640" max="5640" width="11.28515625" style="105" customWidth="1"/>
    <col min="5641" max="5641" width="12.85546875" style="105" customWidth="1"/>
    <col min="5642" max="5642" width="9.5703125" style="105" customWidth="1"/>
    <col min="5643" max="5880" width="11.42578125" style="105"/>
    <col min="5881" max="5881" width="1.28515625" style="105" customWidth="1"/>
    <col min="5882" max="5882" width="2.5703125" style="105" customWidth="1"/>
    <col min="5883" max="5883" width="3.5703125" style="105" customWidth="1"/>
    <col min="5884" max="5884" width="13.140625" style="105" customWidth="1"/>
    <col min="5885" max="5885" width="10.140625" style="105" customWidth="1"/>
    <col min="5886" max="5886" width="22.42578125" style="105" customWidth="1"/>
    <col min="5887" max="5887" width="0" style="105" hidden="1" customWidth="1"/>
    <col min="5888" max="5888" width="13.28515625" style="105" customWidth="1"/>
    <col min="5889" max="5889" width="0" style="105" hidden="1" customWidth="1"/>
    <col min="5890" max="5890" width="13.140625" style="105" customWidth="1"/>
    <col min="5891" max="5891" width="0" style="105" hidden="1" customWidth="1"/>
    <col min="5892" max="5892" width="12.5703125" style="105" customWidth="1"/>
    <col min="5893" max="5893" width="0" style="105" hidden="1" customWidth="1"/>
    <col min="5894" max="5894" width="12.28515625" style="105" customWidth="1"/>
    <col min="5895" max="5895" width="0" style="105" hidden="1" customWidth="1"/>
    <col min="5896" max="5896" width="11.28515625" style="105" customWidth="1"/>
    <col min="5897" max="5897" width="12.85546875" style="105" customWidth="1"/>
    <col min="5898" max="5898" width="9.5703125" style="105" customWidth="1"/>
    <col min="5899" max="6136" width="11.42578125" style="105"/>
    <col min="6137" max="6137" width="1.28515625" style="105" customWidth="1"/>
    <col min="6138" max="6138" width="2.5703125" style="105" customWidth="1"/>
    <col min="6139" max="6139" width="3.5703125" style="105" customWidth="1"/>
    <col min="6140" max="6140" width="13.140625" style="105" customWidth="1"/>
    <col min="6141" max="6141" width="10.140625" style="105" customWidth="1"/>
    <col min="6142" max="6142" width="22.42578125" style="105" customWidth="1"/>
    <col min="6143" max="6143" width="0" style="105" hidden="1" customWidth="1"/>
    <col min="6144" max="6144" width="13.28515625" style="105" customWidth="1"/>
    <col min="6145" max="6145" width="0" style="105" hidden="1" customWidth="1"/>
    <col min="6146" max="6146" width="13.140625" style="105" customWidth="1"/>
    <col min="6147" max="6147" width="0" style="105" hidden="1" customWidth="1"/>
    <col min="6148" max="6148" width="12.5703125" style="105" customWidth="1"/>
    <col min="6149" max="6149" width="0" style="105" hidden="1" customWidth="1"/>
    <col min="6150" max="6150" width="12.28515625" style="105" customWidth="1"/>
    <col min="6151" max="6151" width="0" style="105" hidden="1" customWidth="1"/>
    <col min="6152" max="6152" width="11.28515625" style="105" customWidth="1"/>
    <col min="6153" max="6153" width="12.85546875" style="105" customWidth="1"/>
    <col min="6154" max="6154" width="9.5703125" style="105" customWidth="1"/>
    <col min="6155" max="6392" width="11.42578125" style="105"/>
    <col min="6393" max="6393" width="1.28515625" style="105" customWidth="1"/>
    <col min="6394" max="6394" width="2.5703125" style="105" customWidth="1"/>
    <col min="6395" max="6395" width="3.5703125" style="105" customWidth="1"/>
    <col min="6396" max="6396" width="13.140625" style="105" customWidth="1"/>
    <col min="6397" max="6397" width="10.140625" style="105" customWidth="1"/>
    <col min="6398" max="6398" width="22.42578125" style="105" customWidth="1"/>
    <col min="6399" max="6399" width="0" style="105" hidden="1" customWidth="1"/>
    <col min="6400" max="6400" width="13.28515625" style="105" customWidth="1"/>
    <col min="6401" max="6401" width="0" style="105" hidden="1" customWidth="1"/>
    <col min="6402" max="6402" width="13.140625" style="105" customWidth="1"/>
    <col min="6403" max="6403" width="0" style="105" hidden="1" customWidth="1"/>
    <col min="6404" max="6404" width="12.5703125" style="105" customWidth="1"/>
    <col min="6405" max="6405" width="0" style="105" hidden="1" customWidth="1"/>
    <col min="6406" max="6406" width="12.28515625" style="105" customWidth="1"/>
    <col min="6407" max="6407" width="0" style="105" hidden="1" customWidth="1"/>
    <col min="6408" max="6408" width="11.28515625" style="105" customWidth="1"/>
    <col min="6409" max="6409" width="12.85546875" style="105" customWidth="1"/>
    <col min="6410" max="6410" width="9.5703125" style="105" customWidth="1"/>
    <col min="6411" max="6648" width="11.42578125" style="105"/>
    <col min="6649" max="6649" width="1.28515625" style="105" customWidth="1"/>
    <col min="6650" max="6650" width="2.5703125" style="105" customWidth="1"/>
    <col min="6651" max="6651" width="3.5703125" style="105" customWidth="1"/>
    <col min="6652" max="6652" width="13.140625" style="105" customWidth="1"/>
    <col min="6653" max="6653" width="10.140625" style="105" customWidth="1"/>
    <col min="6654" max="6654" width="22.42578125" style="105" customWidth="1"/>
    <col min="6655" max="6655" width="0" style="105" hidden="1" customWidth="1"/>
    <col min="6656" max="6656" width="13.28515625" style="105" customWidth="1"/>
    <col min="6657" max="6657" width="0" style="105" hidden="1" customWidth="1"/>
    <col min="6658" max="6658" width="13.140625" style="105" customWidth="1"/>
    <col min="6659" max="6659" width="0" style="105" hidden="1" customWidth="1"/>
    <col min="6660" max="6660" width="12.5703125" style="105" customWidth="1"/>
    <col min="6661" max="6661" width="0" style="105" hidden="1" customWidth="1"/>
    <col min="6662" max="6662" width="12.28515625" style="105" customWidth="1"/>
    <col min="6663" max="6663" width="0" style="105" hidden="1" customWidth="1"/>
    <col min="6664" max="6664" width="11.28515625" style="105" customWidth="1"/>
    <col min="6665" max="6665" width="12.85546875" style="105" customWidth="1"/>
    <col min="6666" max="6666" width="9.5703125" style="105" customWidth="1"/>
    <col min="6667" max="6904" width="11.42578125" style="105"/>
    <col min="6905" max="6905" width="1.28515625" style="105" customWidth="1"/>
    <col min="6906" max="6906" width="2.5703125" style="105" customWidth="1"/>
    <col min="6907" max="6907" width="3.5703125" style="105" customWidth="1"/>
    <col min="6908" max="6908" width="13.140625" style="105" customWidth="1"/>
    <col min="6909" max="6909" width="10.140625" style="105" customWidth="1"/>
    <col min="6910" max="6910" width="22.42578125" style="105" customWidth="1"/>
    <col min="6911" max="6911" width="0" style="105" hidden="1" customWidth="1"/>
    <col min="6912" max="6912" width="13.28515625" style="105" customWidth="1"/>
    <col min="6913" max="6913" width="0" style="105" hidden="1" customWidth="1"/>
    <col min="6914" max="6914" width="13.140625" style="105" customWidth="1"/>
    <col min="6915" max="6915" width="0" style="105" hidden="1" customWidth="1"/>
    <col min="6916" max="6916" width="12.5703125" style="105" customWidth="1"/>
    <col min="6917" max="6917" width="0" style="105" hidden="1" customWidth="1"/>
    <col min="6918" max="6918" width="12.28515625" style="105" customWidth="1"/>
    <col min="6919" max="6919" width="0" style="105" hidden="1" customWidth="1"/>
    <col min="6920" max="6920" width="11.28515625" style="105" customWidth="1"/>
    <col min="6921" max="6921" width="12.85546875" style="105" customWidth="1"/>
    <col min="6922" max="6922" width="9.5703125" style="105" customWidth="1"/>
    <col min="6923" max="7160" width="11.42578125" style="105"/>
    <col min="7161" max="7161" width="1.28515625" style="105" customWidth="1"/>
    <col min="7162" max="7162" width="2.5703125" style="105" customWidth="1"/>
    <col min="7163" max="7163" width="3.5703125" style="105" customWidth="1"/>
    <col min="7164" max="7164" width="13.140625" style="105" customWidth="1"/>
    <col min="7165" max="7165" width="10.140625" style="105" customWidth="1"/>
    <col min="7166" max="7166" width="22.42578125" style="105" customWidth="1"/>
    <col min="7167" max="7167" width="0" style="105" hidden="1" customWidth="1"/>
    <col min="7168" max="7168" width="13.28515625" style="105" customWidth="1"/>
    <col min="7169" max="7169" width="0" style="105" hidden="1" customWidth="1"/>
    <col min="7170" max="7170" width="13.140625" style="105" customWidth="1"/>
    <col min="7171" max="7171" width="0" style="105" hidden="1" customWidth="1"/>
    <col min="7172" max="7172" width="12.5703125" style="105" customWidth="1"/>
    <col min="7173" max="7173" width="0" style="105" hidden="1" customWidth="1"/>
    <col min="7174" max="7174" width="12.28515625" style="105" customWidth="1"/>
    <col min="7175" max="7175" width="0" style="105" hidden="1" customWidth="1"/>
    <col min="7176" max="7176" width="11.28515625" style="105" customWidth="1"/>
    <col min="7177" max="7177" width="12.85546875" style="105" customWidth="1"/>
    <col min="7178" max="7178" width="9.5703125" style="105" customWidth="1"/>
    <col min="7179" max="7416" width="11.42578125" style="105"/>
    <col min="7417" max="7417" width="1.28515625" style="105" customWidth="1"/>
    <col min="7418" max="7418" width="2.5703125" style="105" customWidth="1"/>
    <col min="7419" max="7419" width="3.5703125" style="105" customWidth="1"/>
    <col min="7420" max="7420" width="13.140625" style="105" customWidth="1"/>
    <col min="7421" max="7421" width="10.140625" style="105" customWidth="1"/>
    <col min="7422" max="7422" width="22.42578125" style="105" customWidth="1"/>
    <col min="7423" max="7423" width="0" style="105" hidden="1" customWidth="1"/>
    <col min="7424" max="7424" width="13.28515625" style="105" customWidth="1"/>
    <col min="7425" max="7425" width="0" style="105" hidden="1" customWidth="1"/>
    <col min="7426" max="7426" width="13.140625" style="105" customWidth="1"/>
    <col min="7427" max="7427" width="0" style="105" hidden="1" customWidth="1"/>
    <col min="7428" max="7428" width="12.5703125" style="105" customWidth="1"/>
    <col min="7429" max="7429" width="0" style="105" hidden="1" customWidth="1"/>
    <col min="7430" max="7430" width="12.28515625" style="105" customWidth="1"/>
    <col min="7431" max="7431" width="0" style="105" hidden="1" customWidth="1"/>
    <col min="7432" max="7432" width="11.28515625" style="105" customWidth="1"/>
    <col min="7433" max="7433" width="12.85546875" style="105" customWidth="1"/>
    <col min="7434" max="7434" width="9.5703125" style="105" customWidth="1"/>
    <col min="7435" max="7672" width="11.42578125" style="105"/>
    <col min="7673" max="7673" width="1.28515625" style="105" customWidth="1"/>
    <col min="7674" max="7674" width="2.5703125" style="105" customWidth="1"/>
    <col min="7675" max="7675" width="3.5703125" style="105" customWidth="1"/>
    <col min="7676" max="7676" width="13.140625" style="105" customWidth="1"/>
    <col min="7677" max="7677" width="10.140625" style="105" customWidth="1"/>
    <col min="7678" max="7678" width="22.42578125" style="105" customWidth="1"/>
    <col min="7679" max="7679" width="0" style="105" hidden="1" customWidth="1"/>
    <col min="7680" max="7680" width="13.28515625" style="105" customWidth="1"/>
    <col min="7681" max="7681" width="0" style="105" hidden="1" customWidth="1"/>
    <col min="7682" max="7682" width="13.140625" style="105" customWidth="1"/>
    <col min="7683" max="7683" width="0" style="105" hidden="1" customWidth="1"/>
    <col min="7684" max="7684" width="12.5703125" style="105" customWidth="1"/>
    <col min="7685" max="7685" width="0" style="105" hidden="1" customWidth="1"/>
    <col min="7686" max="7686" width="12.28515625" style="105" customWidth="1"/>
    <col min="7687" max="7687" width="0" style="105" hidden="1" customWidth="1"/>
    <col min="7688" max="7688" width="11.28515625" style="105" customWidth="1"/>
    <col min="7689" max="7689" width="12.85546875" style="105" customWidth="1"/>
    <col min="7690" max="7690" width="9.5703125" style="105" customWidth="1"/>
    <col min="7691" max="7928" width="11.42578125" style="105"/>
    <col min="7929" max="7929" width="1.28515625" style="105" customWidth="1"/>
    <col min="7930" max="7930" width="2.5703125" style="105" customWidth="1"/>
    <col min="7931" max="7931" width="3.5703125" style="105" customWidth="1"/>
    <col min="7932" max="7932" width="13.140625" style="105" customWidth="1"/>
    <col min="7933" max="7933" width="10.140625" style="105" customWidth="1"/>
    <col min="7934" max="7934" width="22.42578125" style="105" customWidth="1"/>
    <col min="7935" max="7935" width="0" style="105" hidden="1" customWidth="1"/>
    <col min="7936" max="7936" width="13.28515625" style="105" customWidth="1"/>
    <col min="7937" max="7937" width="0" style="105" hidden="1" customWidth="1"/>
    <col min="7938" max="7938" width="13.140625" style="105" customWidth="1"/>
    <col min="7939" max="7939" width="0" style="105" hidden="1" customWidth="1"/>
    <col min="7940" max="7940" width="12.5703125" style="105" customWidth="1"/>
    <col min="7941" max="7941" width="0" style="105" hidden="1" customWidth="1"/>
    <col min="7942" max="7942" width="12.28515625" style="105" customWidth="1"/>
    <col min="7943" max="7943" width="0" style="105" hidden="1" customWidth="1"/>
    <col min="7944" max="7944" width="11.28515625" style="105" customWidth="1"/>
    <col min="7945" max="7945" width="12.85546875" style="105" customWidth="1"/>
    <col min="7946" max="7946" width="9.5703125" style="105" customWidth="1"/>
    <col min="7947" max="8184" width="11.42578125" style="105"/>
    <col min="8185" max="8185" width="1.28515625" style="105" customWidth="1"/>
    <col min="8186" max="8186" width="2.5703125" style="105" customWidth="1"/>
    <col min="8187" max="8187" width="3.5703125" style="105" customWidth="1"/>
    <col min="8188" max="8188" width="13.140625" style="105" customWidth="1"/>
    <col min="8189" max="8189" width="10.140625" style="105" customWidth="1"/>
    <col min="8190" max="8190" width="22.42578125" style="105" customWidth="1"/>
    <col min="8191" max="8191" width="0" style="105" hidden="1" customWidth="1"/>
    <col min="8192" max="8192" width="13.28515625" style="105" customWidth="1"/>
    <col min="8193" max="8193" width="0" style="105" hidden="1" customWidth="1"/>
    <col min="8194" max="8194" width="13.140625" style="105" customWidth="1"/>
    <col min="8195" max="8195" width="0" style="105" hidden="1" customWidth="1"/>
    <col min="8196" max="8196" width="12.5703125" style="105" customWidth="1"/>
    <col min="8197" max="8197" width="0" style="105" hidden="1" customWidth="1"/>
    <col min="8198" max="8198" width="12.28515625" style="105" customWidth="1"/>
    <col min="8199" max="8199" width="0" style="105" hidden="1" customWidth="1"/>
    <col min="8200" max="8200" width="11.28515625" style="105" customWidth="1"/>
    <col min="8201" max="8201" width="12.85546875" style="105" customWidth="1"/>
    <col min="8202" max="8202" width="9.5703125" style="105" customWidth="1"/>
    <col min="8203" max="8440" width="11.42578125" style="105"/>
    <col min="8441" max="8441" width="1.28515625" style="105" customWidth="1"/>
    <col min="8442" max="8442" width="2.5703125" style="105" customWidth="1"/>
    <col min="8443" max="8443" width="3.5703125" style="105" customWidth="1"/>
    <col min="8444" max="8444" width="13.140625" style="105" customWidth="1"/>
    <col min="8445" max="8445" width="10.140625" style="105" customWidth="1"/>
    <col min="8446" max="8446" width="22.42578125" style="105" customWidth="1"/>
    <col min="8447" max="8447" width="0" style="105" hidden="1" customWidth="1"/>
    <col min="8448" max="8448" width="13.28515625" style="105" customWidth="1"/>
    <col min="8449" max="8449" width="0" style="105" hidden="1" customWidth="1"/>
    <col min="8450" max="8450" width="13.140625" style="105" customWidth="1"/>
    <col min="8451" max="8451" width="0" style="105" hidden="1" customWidth="1"/>
    <col min="8452" max="8452" width="12.5703125" style="105" customWidth="1"/>
    <col min="8453" max="8453" width="0" style="105" hidden="1" customWidth="1"/>
    <col min="8454" max="8454" width="12.28515625" style="105" customWidth="1"/>
    <col min="8455" max="8455" width="0" style="105" hidden="1" customWidth="1"/>
    <col min="8456" max="8456" width="11.28515625" style="105" customWidth="1"/>
    <col min="8457" max="8457" width="12.85546875" style="105" customWidth="1"/>
    <col min="8458" max="8458" width="9.5703125" style="105" customWidth="1"/>
    <col min="8459" max="8696" width="11.42578125" style="105"/>
    <col min="8697" max="8697" width="1.28515625" style="105" customWidth="1"/>
    <col min="8698" max="8698" width="2.5703125" style="105" customWidth="1"/>
    <col min="8699" max="8699" width="3.5703125" style="105" customWidth="1"/>
    <col min="8700" max="8700" width="13.140625" style="105" customWidth="1"/>
    <col min="8701" max="8701" width="10.140625" style="105" customWidth="1"/>
    <col min="8702" max="8702" width="22.42578125" style="105" customWidth="1"/>
    <col min="8703" max="8703" width="0" style="105" hidden="1" customWidth="1"/>
    <col min="8704" max="8704" width="13.28515625" style="105" customWidth="1"/>
    <col min="8705" max="8705" width="0" style="105" hidden="1" customWidth="1"/>
    <col min="8706" max="8706" width="13.140625" style="105" customWidth="1"/>
    <col min="8707" max="8707" width="0" style="105" hidden="1" customWidth="1"/>
    <col min="8708" max="8708" width="12.5703125" style="105" customWidth="1"/>
    <col min="8709" max="8709" width="0" style="105" hidden="1" customWidth="1"/>
    <col min="8710" max="8710" width="12.28515625" style="105" customWidth="1"/>
    <col min="8711" max="8711" width="0" style="105" hidden="1" customWidth="1"/>
    <col min="8712" max="8712" width="11.28515625" style="105" customWidth="1"/>
    <col min="8713" max="8713" width="12.85546875" style="105" customWidth="1"/>
    <col min="8714" max="8714" width="9.5703125" style="105" customWidth="1"/>
    <col min="8715" max="8952" width="11.42578125" style="105"/>
    <col min="8953" max="8953" width="1.28515625" style="105" customWidth="1"/>
    <col min="8954" max="8954" width="2.5703125" style="105" customWidth="1"/>
    <col min="8955" max="8955" width="3.5703125" style="105" customWidth="1"/>
    <col min="8956" max="8956" width="13.140625" style="105" customWidth="1"/>
    <col min="8957" max="8957" width="10.140625" style="105" customWidth="1"/>
    <col min="8958" max="8958" width="22.42578125" style="105" customWidth="1"/>
    <col min="8959" max="8959" width="0" style="105" hidden="1" customWidth="1"/>
    <col min="8960" max="8960" width="13.28515625" style="105" customWidth="1"/>
    <col min="8961" max="8961" width="0" style="105" hidden="1" customWidth="1"/>
    <col min="8962" max="8962" width="13.140625" style="105" customWidth="1"/>
    <col min="8963" max="8963" width="0" style="105" hidden="1" customWidth="1"/>
    <col min="8964" max="8964" width="12.5703125" style="105" customWidth="1"/>
    <col min="8965" max="8965" width="0" style="105" hidden="1" customWidth="1"/>
    <col min="8966" max="8966" width="12.28515625" style="105" customWidth="1"/>
    <col min="8967" max="8967" width="0" style="105" hidden="1" customWidth="1"/>
    <col min="8968" max="8968" width="11.28515625" style="105" customWidth="1"/>
    <col min="8969" max="8969" width="12.85546875" style="105" customWidth="1"/>
    <col min="8970" max="8970" width="9.5703125" style="105" customWidth="1"/>
    <col min="8971" max="9208" width="11.42578125" style="105"/>
    <col min="9209" max="9209" width="1.28515625" style="105" customWidth="1"/>
    <col min="9210" max="9210" width="2.5703125" style="105" customWidth="1"/>
    <col min="9211" max="9211" width="3.5703125" style="105" customWidth="1"/>
    <col min="9212" max="9212" width="13.140625" style="105" customWidth="1"/>
    <col min="9213" max="9213" width="10.140625" style="105" customWidth="1"/>
    <col min="9214" max="9214" width="22.42578125" style="105" customWidth="1"/>
    <col min="9215" max="9215" width="0" style="105" hidden="1" customWidth="1"/>
    <col min="9216" max="9216" width="13.28515625" style="105" customWidth="1"/>
    <col min="9217" max="9217" width="0" style="105" hidden="1" customWidth="1"/>
    <col min="9218" max="9218" width="13.140625" style="105" customWidth="1"/>
    <col min="9219" max="9219" width="0" style="105" hidden="1" customWidth="1"/>
    <col min="9220" max="9220" width="12.5703125" style="105" customWidth="1"/>
    <col min="9221" max="9221" width="0" style="105" hidden="1" customWidth="1"/>
    <col min="9222" max="9222" width="12.28515625" style="105" customWidth="1"/>
    <col min="9223" max="9223" width="0" style="105" hidden="1" customWidth="1"/>
    <col min="9224" max="9224" width="11.28515625" style="105" customWidth="1"/>
    <col min="9225" max="9225" width="12.85546875" style="105" customWidth="1"/>
    <col min="9226" max="9226" width="9.5703125" style="105" customWidth="1"/>
    <col min="9227" max="9464" width="11.42578125" style="105"/>
    <col min="9465" max="9465" width="1.28515625" style="105" customWidth="1"/>
    <col min="9466" max="9466" width="2.5703125" style="105" customWidth="1"/>
    <col min="9467" max="9467" width="3.5703125" style="105" customWidth="1"/>
    <col min="9468" max="9468" width="13.140625" style="105" customWidth="1"/>
    <col min="9469" max="9469" width="10.140625" style="105" customWidth="1"/>
    <col min="9470" max="9470" width="22.42578125" style="105" customWidth="1"/>
    <col min="9471" max="9471" width="0" style="105" hidden="1" customWidth="1"/>
    <col min="9472" max="9472" width="13.28515625" style="105" customWidth="1"/>
    <col min="9473" max="9473" width="0" style="105" hidden="1" customWidth="1"/>
    <col min="9474" max="9474" width="13.140625" style="105" customWidth="1"/>
    <col min="9475" max="9475" width="0" style="105" hidden="1" customWidth="1"/>
    <col min="9476" max="9476" width="12.5703125" style="105" customWidth="1"/>
    <col min="9477" max="9477" width="0" style="105" hidden="1" customWidth="1"/>
    <col min="9478" max="9478" width="12.28515625" style="105" customWidth="1"/>
    <col min="9479" max="9479" width="0" style="105" hidden="1" customWidth="1"/>
    <col min="9480" max="9480" width="11.28515625" style="105" customWidth="1"/>
    <col min="9481" max="9481" width="12.85546875" style="105" customWidth="1"/>
    <col min="9482" max="9482" width="9.5703125" style="105" customWidth="1"/>
    <col min="9483" max="9720" width="11.42578125" style="105"/>
    <col min="9721" max="9721" width="1.28515625" style="105" customWidth="1"/>
    <col min="9722" max="9722" width="2.5703125" style="105" customWidth="1"/>
    <col min="9723" max="9723" width="3.5703125" style="105" customWidth="1"/>
    <col min="9724" max="9724" width="13.140625" style="105" customWidth="1"/>
    <col min="9725" max="9725" width="10.140625" style="105" customWidth="1"/>
    <col min="9726" max="9726" width="22.42578125" style="105" customWidth="1"/>
    <col min="9727" max="9727" width="0" style="105" hidden="1" customWidth="1"/>
    <col min="9728" max="9728" width="13.28515625" style="105" customWidth="1"/>
    <col min="9729" max="9729" width="0" style="105" hidden="1" customWidth="1"/>
    <col min="9730" max="9730" width="13.140625" style="105" customWidth="1"/>
    <col min="9731" max="9731" width="0" style="105" hidden="1" customWidth="1"/>
    <col min="9732" max="9732" width="12.5703125" style="105" customWidth="1"/>
    <col min="9733" max="9733" width="0" style="105" hidden="1" customWidth="1"/>
    <col min="9734" max="9734" width="12.28515625" style="105" customWidth="1"/>
    <col min="9735" max="9735" width="0" style="105" hidden="1" customWidth="1"/>
    <col min="9736" max="9736" width="11.28515625" style="105" customWidth="1"/>
    <col min="9737" max="9737" width="12.85546875" style="105" customWidth="1"/>
    <col min="9738" max="9738" width="9.5703125" style="105" customWidth="1"/>
    <col min="9739" max="9976" width="11.42578125" style="105"/>
    <col min="9977" max="9977" width="1.28515625" style="105" customWidth="1"/>
    <col min="9978" max="9978" width="2.5703125" style="105" customWidth="1"/>
    <col min="9979" max="9979" width="3.5703125" style="105" customWidth="1"/>
    <col min="9980" max="9980" width="13.140625" style="105" customWidth="1"/>
    <col min="9981" max="9981" width="10.140625" style="105" customWidth="1"/>
    <col min="9982" max="9982" width="22.42578125" style="105" customWidth="1"/>
    <col min="9983" max="9983" width="0" style="105" hidden="1" customWidth="1"/>
    <col min="9984" max="9984" width="13.28515625" style="105" customWidth="1"/>
    <col min="9985" max="9985" width="0" style="105" hidden="1" customWidth="1"/>
    <col min="9986" max="9986" width="13.140625" style="105" customWidth="1"/>
    <col min="9987" max="9987" width="0" style="105" hidden="1" customWidth="1"/>
    <col min="9988" max="9988" width="12.5703125" style="105" customWidth="1"/>
    <col min="9989" max="9989" width="0" style="105" hidden="1" customWidth="1"/>
    <col min="9990" max="9990" width="12.28515625" style="105" customWidth="1"/>
    <col min="9991" max="9991" width="0" style="105" hidden="1" customWidth="1"/>
    <col min="9992" max="9992" width="11.28515625" style="105" customWidth="1"/>
    <col min="9993" max="9993" width="12.85546875" style="105" customWidth="1"/>
    <col min="9994" max="9994" width="9.5703125" style="105" customWidth="1"/>
    <col min="9995" max="10232" width="11.42578125" style="105"/>
    <col min="10233" max="10233" width="1.28515625" style="105" customWidth="1"/>
    <col min="10234" max="10234" width="2.5703125" style="105" customWidth="1"/>
    <col min="10235" max="10235" width="3.5703125" style="105" customWidth="1"/>
    <col min="10236" max="10236" width="13.140625" style="105" customWidth="1"/>
    <col min="10237" max="10237" width="10.140625" style="105" customWidth="1"/>
    <col min="10238" max="10238" width="22.42578125" style="105" customWidth="1"/>
    <col min="10239" max="10239" width="0" style="105" hidden="1" customWidth="1"/>
    <col min="10240" max="10240" width="13.28515625" style="105" customWidth="1"/>
    <col min="10241" max="10241" width="0" style="105" hidden="1" customWidth="1"/>
    <col min="10242" max="10242" width="13.140625" style="105" customWidth="1"/>
    <col min="10243" max="10243" width="0" style="105" hidden="1" customWidth="1"/>
    <col min="10244" max="10244" width="12.5703125" style="105" customWidth="1"/>
    <col min="10245" max="10245" width="0" style="105" hidden="1" customWidth="1"/>
    <col min="10246" max="10246" width="12.28515625" style="105" customWidth="1"/>
    <col min="10247" max="10247" width="0" style="105" hidden="1" customWidth="1"/>
    <col min="10248" max="10248" width="11.28515625" style="105" customWidth="1"/>
    <col min="10249" max="10249" width="12.85546875" style="105" customWidth="1"/>
    <col min="10250" max="10250" width="9.5703125" style="105" customWidth="1"/>
    <col min="10251" max="10488" width="11.42578125" style="105"/>
    <col min="10489" max="10489" width="1.28515625" style="105" customWidth="1"/>
    <col min="10490" max="10490" width="2.5703125" style="105" customWidth="1"/>
    <col min="10491" max="10491" width="3.5703125" style="105" customWidth="1"/>
    <col min="10492" max="10492" width="13.140625" style="105" customWidth="1"/>
    <col min="10493" max="10493" width="10.140625" style="105" customWidth="1"/>
    <col min="10494" max="10494" width="22.42578125" style="105" customWidth="1"/>
    <col min="10495" max="10495" width="0" style="105" hidden="1" customWidth="1"/>
    <col min="10496" max="10496" width="13.28515625" style="105" customWidth="1"/>
    <col min="10497" max="10497" width="0" style="105" hidden="1" customWidth="1"/>
    <col min="10498" max="10498" width="13.140625" style="105" customWidth="1"/>
    <col min="10499" max="10499" width="0" style="105" hidden="1" customWidth="1"/>
    <col min="10500" max="10500" width="12.5703125" style="105" customWidth="1"/>
    <col min="10501" max="10501" width="0" style="105" hidden="1" customWidth="1"/>
    <col min="10502" max="10502" width="12.28515625" style="105" customWidth="1"/>
    <col min="10503" max="10503" width="0" style="105" hidden="1" customWidth="1"/>
    <col min="10504" max="10504" width="11.28515625" style="105" customWidth="1"/>
    <col min="10505" max="10505" width="12.85546875" style="105" customWidth="1"/>
    <col min="10506" max="10506" width="9.5703125" style="105" customWidth="1"/>
    <col min="10507" max="10744" width="11.42578125" style="105"/>
    <col min="10745" max="10745" width="1.28515625" style="105" customWidth="1"/>
    <col min="10746" max="10746" width="2.5703125" style="105" customWidth="1"/>
    <col min="10747" max="10747" width="3.5703125" style="105" customWidth="1"/>
    <col min="10748" max="10748" width="13.140625" style="105" customWidth="1"/>
    <col min="10749" max="10749" width="10.140625" style="105" customWidth="1"/>
    <col min="10750" max="10750" width="22.42578125" style="105" customWidth="1"/>
    <col min="10751" max="10751" width="0" style="105" hidden="1" customWidth="1"/>
    <col min="10752" max="10752" width="13.28515625" style="105" customWidth="1"/>
    <col min="10753" max="10753" width="0" style="105" hidden="1" customWidth="1"/>
    <col min="10754" max="10754" width="13.140625" style="105" customWidth="1"/>
    <col min="10755" max="10755" width="0" style="105" hidden="1" customWidth="1"/>
    <col min="10756" max="10756" width="12.5703125" style="105" customWidth="1"/>
    <col min="10757" max="10757" width="0" style="105" hidden="1" customWidth="1"/>
    <col min="10758" max="10758" width="12.28515625" style="105" customWidth="1"/>
    <col min="10759" max="10759" width="0" style="105" hidden="1" customWidth="1"/>
    <col min="10760" max="10760" width="11.28515625" style="105" customWidth="1"/>
    <col min="10761" max="10761" width="12.85546875" style="105" customWidth="1"/>
    <col min="10762" max="10762" width="9.5703125" style="105" customWidth="1"/>
    <col min="10763" max="11000" width="11.42578125" style="105"/>
    <col min="11001" max="11001" width="1.28515625" style="105" customWidth="1"/>
    <col min="11002" max="11002" width="2.5703125" style="105" customWidth="1"/>
    <col min="11003" max="11003" width="3.5703125" style="105" customWidth="1"/>
    <col min="11004" max="11004" width="13.140625" style="105" customWidth="1"/>
    <col min="11005" max="11005" width="10.140625" style="105" customWidth="1"/>
    <col min="11006" max="11006" width="22.42578125" style="105" customWidth="1"/>
    <col min="11007" max="11007" width="0" style="105" hidden="1" customWidth="1"/>
    <col min="11008" max="11008" width="13.28515625" style="105" customWidth="1"/>
    <col min="11009" max="11009" width="0" style="105" hidden="1" customWidth="1"/>
    <col min="11010" max="11010" width="13.140625" style="105" customWidth="1"/>
    <col min="11011" max="11011" width="0" style="105" hidden="1" customWidth="1"/>
    <col min="11012" max="11012" width="12.5703125" style="105" customWidth="1"/>
    <col min="11013" max="11013" width="0" style="105" hidden="1" customWidth="1"/>
    <col min="11014" max="11014" width="12.28515625" style="105" customWidth="1"/>
    <col min="11015" max="11015" width="0" style="105" hidden="1" customWidth="1"/>
    <col min="11016" max="11016" width="11.28515625" style="105" customWidth="1"/>
    <col min="11017" max="11017" width="12.85546875" style="105" customWidth="1"/>
    <col min="11018" max="11018" width="9.5703125" style="105" customWidth="1"/>
    <col min="11019" max="11256" width="11.42578125" style="105"/>
    <col min="11257" max="11257" width="1.28515625" style="105" customWidth="1"/>
    <col min="11258" max="11258" width="2.5703125" style="105" customWidth="1"/>
    <col min="11259" max="11259" width="3.5703125" style="105" customWidth="1"/>
    <col min="11260" max="11260" width="13.140625" style="105" customWidth="1"/>
    <col min="11261" max="11261" width="10.140625" style="105" customWidth="1"/>
    <col min="11262" max="11262" width="22.42578125" style="105" customWidth="1"/>
    <col min="11263" max="11263" width="0" style="105" hidden="1" customWidth="1"/>
    <col min="11264" max="11264" width="13.28515625" style="105" customWidth="1"/>
    <col min="11265" max="11265" width="0" style="105" hidden="1" customWidth="1"/>
    <col min="11266" max="11266" width="13.140625" style="105" customWidth="1"/>
    <col min="11267" max="11267" width="0" style="105" hidden="1" customWidth="1"/>
    <col min="11268" max="11268" width="12.5703125" style="105" customWidth="1"/>
    <col min="11269" max="11269" width="0" style="105" hidden="1" customWidth="1"/>
    <col min="11270" max="11270" width="12.28515625" style="105" customWidth="1"/>
    <col min="11271" max="11271" width="0" style="105" hidden="1" customWidth="1"/>
    <col min="11272" max="11272" width="11.28515625" style="105" customWidth="1"/>
    <col min="11273" max="11273" width="12.85546875" style="105" customWidth="1"/>
    <col min="11274" max="11274" width="9.5703125" style="105" customWidth="1"/>
    <col min="11275" max="11512" width="11.42578125" style="105"/>
    <col min="11513" max="11513" width="1.28515625" style="105" customWidth="1"/>
    <col min="11514" max="11514" width="2.5703125" style="105" customWidth="1"/>
    <col min="11515" max="11515" width="3.5703125" style="105" customWidth="1"/>
    <col min="11516" max="11516" width="13.140625" style="105" customWidth="1"/>
    <col min="11517" max="11517" width="10.140625" style="105" customWidth="1"/>
    <col min="11518" max="11518" width="22.42578125" style="105" customWidth="1"/>
    <col min="11519" max="11519" width="0" style="105" hidden="1" customWidth="1"/>
    <col min="11520" max="11520" width="13.28515625" style="105" customWidth="1"/>
    <col min="11521" max="11521" width="0" style="105" hidden="1" customWidth="1"/>
    <col min="11522" max="11522" width="13.140625" style="105" customWidth="1"/>
    <col min="11523" max="11523" width="0" style="105" hidden="1" customWidth="1"/>
    <col min="11524" max="11524" width="12.5703125" style="105" customWidth="1"/>
    <col min="11525" max="11525" width="0" style="105" hidden="1" customWidth="1"/>
    <col min="11526" max="11526" width="12.28515625" style="105" customWidth="1"/>
    <col min="11527" max="11527" width="0" style="105" hidden="1" customWidth="1"/>
    <col min="11528" max="11528" width="11.28515625" style="105" customWidth="1"/>
    <col min="11529" max="11529" width="12.85546875" style="105" customWidth="1"/>
    <col min="11530" max="11530" width="9.5703125" style="105" customWidth="1"/>
    <col min="11531" max="11768" width="11.42578125" style="105"/>
    <col min="11769" max="11769" width="1.28515625" style="105" customWidth="1"/>
    <col min="11770" max="11770" width="2.5703125" style="105" customWidth="1"/>
    <col min="11771" max="11771" width="3.5703125" style="105" customWidth="1"/>
    <col min="11772" max="11772" width="13.140625" style="105" customWidth="1"/>
    <col min="11773" max="11773" width="10.140625" style="105" customWidth="1"/>
    <col min="11774" max="11774" width="22.42578125" style="105" customWidth="1"/>
    <col min="11775" max="11775" width="0" style="105" hidden="1" customWidth="1"/>
    <col min="11776" max="11776" width="13.28515625" style="105" customWidth="1"/>
    <col min="11777" max="11777" width="0" style="105" hidden="1" customWidth="1"/>
    <col min="11778" max="11778" width="13.140625" style="105" customWidth="1"/>
    <col min="11779" max="11779" width="0" style="105" hidden="1" customWidth="1"/>
    <col min="11780" max="11780" width="12.5703125" style="105" customWidth="1"/>
    <col min="11781" max="11781" width="0" style="105" hidden="1" customWidth="1"/>
    <col min="11782" max="11782" width="12.28515625" style="105" customWidth="1"/>
    <col min="11783" max="11783" width="0" style="105" hidden="1" customWidth="1"/>
    <col min="11784" max="11784" width="11.28515625" style="105" customWidth="1"/>
    <col min="11785" max="11785" width="12.85546875" style="105" customWidth="1"/>
    <col min="11786" max="11786" width="9.5703125" style="105" customWidth="1"/>
    <col min="11787" max="12024" width="11.42578125" style="105"/>
    <col min="12025" max="12025" width="1.28515625" style="105" customWidth="1"/>
    <col min="12026" max="12026" width="2.5703125" style="105" customWidth="1"/>
    <col min="12027" max="12027" width="3.5703125" style="105" customWidth="1"/>
    <col min="12028" max="12028" width="13.140625" style="105" customWidth="1"/>
    <col min="12029" max="12029" width="10.140625" style="105" customWidth="1"/>
    <col min="12030" max="12030" width="22.42578125" style="105" customWidth="1"/>
    <col min="12031" max="12031" width="0" style="105" hidden="1" customWidth="1"/>
    <col min="12032" max="12032" width="13.28515625" style="105" customWidth="1"/>
    <col min="12033" max="12033" width="0" style="105" hidden="1" customWidth="1"/>
    <col min="12034" max="12034" width="13.140625" style="105" customWidth="1"/>
    <col min="12035" max="12035" width="0" style="105" hidden="1" customWidth="1"/>
    <col min="12036" max="12036" width="12.5703125" style="105" customWidth="1"/>
    <col min="12037" max="12037" width="0" style="105" hidden="1" customWidth="1"/>
    <col min="12038" max="12038" width="12.28515625" style="105" customWidth="1"/>
    <col min="12039" max="12039" width="0" style="105" hidden="1" customWidth="1"/>
    <col min="12040" max="12040" width="11.28515625" style="105" customWidth="1"/>
    <col min="12041" max="12041" width="12.85546875" style="105" customWidth="1"/>
    <col min="12042" max="12042" width="9.5703125" style="105" customWidth="1"/>
    <col min="12043" max="12280" width="11.42578125" style="105"/>
    <col min="12281" max="12281" width="1.28515625" style="105" customWidth="1"/>
    <col min="12282" max="12282" width="2.5703125" style="105" customWidth="1"/>
    <col min="12283" max="12283" width="3.5703125" style="105" customWidth="1"/>
    <col min="12284" max="12284" width="13.140625" style="105" customWidth="1"/>
    <col min="12285" max="12285" width="10.140625" style="105" customWidth="1"/>
    <col min="12286" max="12286" width="22.42578125" style="105" customWidth="1"/>
    <col min="12287" max="12287" width="0" style="105" hidden="1" customWidth="1"/>
    <col min="12288" max="12288" width="13.28515625" style="105" customWidth="1"/>
    <col min="12289" max="12289" width="0" style="105" hidden="1" customWidth="1"/>
    <col min="12290" max="12290" width="13.140625" style="105" customWidth="1"/>
    <col min="12291" max="12291" width="0" style="105" hidden="1" customWidth="1"/>
    <col min="12292" max="12292" width="12.5703125" style="105" customWidth="1"/>
    <col min="12293" max="12293" width="0" style="105" hidden="1" customWidth="1"/>
    <col min="12294" max="12294" width="12.28515625" style="105" customWidth="1"/>
    <col min="12295" max="12295" width="0" style="105" hidden="1" customWidth="1"/>
    <col min="12296" max="12296" width="11.28515625" style="105" customWidth="1"/>
    <col min="12297" max="12297" width="12.85546875" style="105" customWidth="1"/>
    <col min="12298" max="12298" width="9.5703125" style="105" customWidth="1"/>
    <col min="12299" max="12536" width="11.42578125" style="105"/>
    <col min="12537" max="12537" width="1.28515625" style="105" customWidth="1"/>
    <col min="12538" max="12538" width="2.5703125" style="105" customWidth="1"/>
    <col min="12539" max="12539" width="3.5703125" style="105" customWidth="1"/>
    <col min="12540" max="12540" width="13.140625" style="105" customWidth="1"/>
    <col min="12541" max="12541" width="10.140625" style="105" customWidth="1"/>
    <col min="12542" max="12542" width="22.42578125" style="105" customWidth="1"/>
    <col min="12543" max="12543" width="0" style="105" hidden="1" customWidth="1"/>
    <col min="12544" max="12544" width="13.28515625" style="105" customWidth="1"/>
    <col min="12545" max="12545" width="0" style="105" hidden="1" customWidth="1"/>
    <col min="12546" max="12546" width="13.140625" style="105" customWidth="1"/>
    <col min="12547" max="12547" width="0" style="105" hidden="1" customWidth="1"/>
    <col min="12548" max="12548" width="12.5703125" style="105" customWidth="1"/>
    <col min="12549" max="12549" width="0" style="105" hidden="1" customWidth="1"/>
    <col min="12550" max="12550" width="12.28515625" style="105" customWidth="1"/>
    <col min="12551" max="12551" width="0" style="105" hidden="1" customWidth="1"/>
    <col min="12552" max="12552" width="11.28515625" style="105" customWidth="1"/>
    <col min="12553" max="12553" width="12.85546875" style="105" customWidth="1"/>
    <col min="12554" max="12554" width="9.5703125" style="105" customWidth="1"/>
    <col min="12555" max="12792" width="11.42578125" style="105"/>
    <col min="12793" max="12793" width="1.28515625" style="105" customWidth="1"/>
    <col min="12794" max="12794" width="2.5703125" style="105" customWidth="1"/>
    <col min="12795" max="12795" width="3.5703125" style="105" customWidth="1"/>
    <col min="12796" max="12796" width="13.140625" style="105" customWidth="1"/>
    <col min="12797" max="12797" width="10.140625" style="105" customWidth="1"/>
    <col min="12798" max="12798" width="22.42578125" style="105" customWidth="1"/>
    <col min="12799" max="12799" width="0" style="105" hidden="1" customWidth="1"/>
    <col min="12800" max="12800" width="13.28515625" style="105" customWidth="1"/>
    <col min="12801" max="12801" width="0" style="105" hidden="1" customWidth="1"/>
    <col min="12802" max="12802" width="13.140625" style="105" customWidth="1"/>
    <col min="12803" max="12803" width="0" style="105" hidden="1" customWidth="1"/>
    <col min="12804" max="12804" width="12.5703125" style="105" customWidth="1"/>
    <col min="12805" max="12805" width="0" style="105" hidden="1" customWidth="1"/>
    <col min="12806" max="12806" width="12.28515625" style="105" customWidth="1"/>
    <col min="12807" max="12807" width="0" style="105" hidden="1" customWidth="1"/>
    <col min="12808" max="12808" width="11.28515625" style="105" customWidth="1"/>
    <col min="12809" max="12809" width="12.85546875" style="105" customWidth="1"/>
    <col min="12810" max="12810" width="9.5703125" style="105" customWidth="1"/>
    <col min="12811" max="13048" width="11.42578125" style="105"/>
    <col min="13049" max="13049" width="1.28515625" style="105" customWidth="1"/>
    <col min="13050" max="13050" width="2.5703125" style="105" customWidth="1"/>
    <col min="13051" max="13051" width="3.5703125" style="105" customWidth="1"/>
    <col min="13052" max="13052" width="13.140625" style="105" customWidth="1"/>
    <col min="13053" max="13053" width="10.140625" style="105" customWidth="1"/>
    <col min="13054" max="13054" width="22.42578125" style="105" customWidth="1"/>
    <col min="13055" max="13055" width="0" style="105" hidden="1" customWidth="1"/>
    <col min="13056" max="13056" width="13.28515625" style="105" customWidth="1"/>
    <col min="13057" max="13057" width="0" style="105" hidden="1" customWidth="1"/>
    <col min="13058" max="13058" width="13.140625" style="105" customWidth="1"/>
    <col min="13059" max="13059" width="0" style="105" hidden="1" customWidth="1"/>
    <col min="13060" max="13060" width="12.5703125" style="105" customWidth="1"/>
    <col min="13061" max="13061" width="0" style="105" hidden="1" customWidth="1"/>
    <col min="13062" max="13062" width="12.28515625" style="105" customWidth="1"/>
    <col min="13063" max="13063" width="0" style="105" hidden="1" customWidth="1"/>
    <col min="13064" max="13064" width="11.28515625" style="105" customWidth="1"/>
    <col min="13065" max="13065" width="12.85546875" style="105" customWidth="1"/>
    <col min="13066" max="13066" width="9.5703125" style="105" customWidth="1"/>
    <col min="13067" max="13304" width="11.42578125" style="105"/>
    <col min="13305" max="13305" width="1.28515625" style="105" customWidth="1"/>
    <col min="13306" max="13306" width="2.5703125" style="105" customWidth="1"/>
    <col min="13307" max="13307" width="3.5703125" style="105" customWidth="1"/>
    <col min="13308" max="13308" width="13.140625" style="105" customWidth="1"/>
    <col min="13309" max="13309" width="10.140625" style="105" customWidth="1"/>
    <col min="13310" max="13310" width="22.42578125" style="105" customWidth="1"/>
    <col min="13311" max="13311" width="0" style="105" hidden="1" customWidth="1"/>
    <col min="13312" max="13312" width="13.28515625" style="105" customWidth="1"/>
    <col min="13313" max="13313" width="0" style="105" hidden="1" customWidth="1"/>
    <col min="13314" max="13314" width="13.140625" style="105" customWidth="1"/>
    <col min="13315" max="13315" width="0" style="105" hidden="1" customWidth="1"/>
    <col min="13316" max="13316" width="12.5703125" style="105" customWidth="1"/>
    <col min="13317" max="13317" width="0" style="105" hidden="1" customWidth="1"/>
    <col min="13318" max="13318" width="12.28515625" style="105" customWidth="1"/>
    <col min="13319" max="13319" width="0" style="105" hidden="1" customWidth="1"/>
    <col min="13320" max="13320" width="11.28515625" style="105" customWidth="1"/>
    <col min="13321" max="13321" width="12.85546875" style="105" customWidth="1"/>
    <col min="13322" max="13322" width="9.5703125" style="105" customWidth="1"/>
    <col min="13323" max="13560" width="11.42578125" style="105"/>
    <col min="13561" max="13561" width="1.28515625" style="105" customWidth="1"/>
    <col min="13562" max="13562" width="2.5703125" style="105" customWidth="1"/>
    <col min="13563" max="13563" width="3.5703125" style="105" customWidth="1"/>
    <col min="13564" max="13564" width="13.140625" style="105" customWidth="1"/>
    <col min="13565" max="13565" width="10.140625" style="105" customWidth="1"/>
    <col min="13566" max="13566" width="22.42578125" style="105" customWidth="1"/>
    <col min="13567" max="13567" width="0" style="105" hidden="1" customWidth="1"/>
    <col min="13568" max="13568" width="13.28515625" style="105" customWidth="1"/>
    <col min="13569" max="13569" width="0" style="105" hidden="1" customWidth="1"/>
    <col min="13570" max="13570" width="13.140625" style="105" customWidth="1"/>
    <col min="13571" max="13571" width="0" style="105" hidden="1" customWidth="1"/>
    <col min="13572" max="13572" width="12.5703125" style="105" customWidth="1"/>
    <col min="13573" max="13573" width="0" style="105" hidden="1" customWidth="1"/>
    <col min="13574" max="13574" width="12.28515625" style="105" customWidth="1"/>
    <col min="13575" max="13575" width="0" style="105" hidden="1" customWidth="1"/>
    <col min="13576" max="13576" width="11.28515625" style="105" customWidth="1"/>
    <col min="13577" max="13577" width="12.85546875" style="105" customWidth="1"/>
    <col min="13578" max="13578" width="9.5703125" style="105" customWidth="1"/>
    <col min="13579" max="13816" width="11.42578125" style="105"/>
    <col min="13817" max="13817" width="1.28515625" style="105" customWidth="1"/>
    <col min="13818" max="13818" width="2.5703125" style="105" customWidth="1"/>
    <col min="13819" max="13819" width="3.5703125" style="105" customWidth="1"/>
    <col min="13820" max="13820" width="13.140625" style="105" customWidth="1"/>
    <col min="13821" max="13821" width="10.140625" style="105" customWidth="1"/>
    <col min="13822" max="13822" width="22.42578125" style="105" customWidth="1"/>
    <col min="13823" max="13823" width="0" style="105" hidden="1" customWidth="1"/>
    <col min="13824" max="13824" width="13.28515625" style="105" customWidth="1"/>
    <col min="13825" max="13825" width="0" style="105" hidden="1" customWidth="1"/>
    <col min="13826" max="13826" width="13.140625" style="105" customWidth="1"/>
    <col min="13827" max="13827" width="0" style="105" hidden="1" customWidth="1"/>
    <col min="13828" max="13828" width="12.5703125" style="105" customWidth="1"/>
    <col min="13829" max="13829" width="0" style="105" hidden="1" customWidth="1"/>
    <col min="13830" max="13830" width="12.28515625" style="105" customWidth="1"/>
    <col min="13831" max="13831" width="0" style="105" hidden="1" customWidth="1"/>
    <col min="13832" max="13832" width="11.28515625" style="105" customWidth="1"/>
    <col min="13833" max="13833" width="12.85546875" style="105" customWidth="1"/>
    <col min="13834" max="13834" width="9.5703125" style="105" customWidth="1"/>
    <col min="13835" max="14072" width="11.42578125" style="105"/>
    <col min="14073" max="14073" width="1.28515625" style="105" customWidth="1"/>
    <col min="14074" max="14074" width="2.5703125" style="105" customWidth="1"/>
    <col min="14075" max="14075" width="3.5703125" style="105" customWidth="1"/>
    <col min="14076" max="14076" width="13.140625" style="105" customWidth="1"/>
    <col min="14077" max="14077" width="10.140625" style="105" customWidth="1"/>
    <col min="14078" max="14078" width="22.42578125" style="105" customWidth="1"/>
    <col min="14079" max="14079" width="0" style="105" hidden="1" customWidth="1"/>
    <col min="14080" max="14080" width="13.28515625" style="105" customWidth="1"/>
    <col min="14081" max="14081" width="0" style="105" hidden="1" customWidth="1"/>
    <col min="14082" max="14082" width="13.140625" style="105" customWidth="1"/>
    <col min="14083" max="14083" width="0" style="105" hidden="1" customWidth="1"/>
    <col min="14084" max="14084" width="12.5703125" style="105" customWidth="1"/>
    <col min="14085" max="14085" width="0" style="105" hidden="1" customWidth="1"/>
    <col min="14086" max="14086" width="12.28515625" style="105" customWidth="1"/>
    <col min="14087" max="14087" width="0" style="105" hidden="1" customWidth="1"/>
    <col min="14088" max="14088" width="11.28515625" style="105" customWidth="1"/>
    <col min="14089" max="14089" width="12.85546875" style="105" customWidth="1"/>
    <col min="14090" max="14090" width="9.5703125" style="105" customWidth="1"/>
    <col min="14091" max="14328" width="11.42578125" style="105"/>
    <col min="14329" max="14329" width="1.28515625" style="105" customWidth="1"/>
    <col min="14330" max="14330" width="2.5703125" style="105" customWidth="1"/>
    <col min="14331" max="14331" width="3.5703125" style="105" customWidth="1"/>
    <col min="14332" max="14332" width="13.140625" style="105" customWidth="1"/>
    <col min="14333" max="14333" width="10.140625" style="105" customWidth="1"/>
    <col min="14334" max="14334" width="22.42578125" style="105" customWidth="1"/>
    <col min="14335" max="14335" width="0" style="105" hidden="1" customWidth="1"/>
    <col min="14336" max="14336" width="13.28515625" style="105" customWidth="1"/>
    <col min="14337" max="14337" width="0" style="105" hidden="1" customWidth="1"/>
    <col min="14338" max="14338" width="13.140625" style="105" customWidth="1"/>
    <col min="14339" max="14339" width="0" style="105" hidden="1" customWidth="1"/>
    <col min="14340" max="14340" width="12.5703125" style="105" customWidth="1"/>
    <col min="14341" max="14341" width="0" style="105" hidden="1" customWidth="1"/>
    <col min="14342" max="14342" width="12.28515625" style="105" customWidth="1"/>
    <col min="14343" max="14343" width="0" style="105" hidden="1" customWidth="1"/>
    <col min="14344" max="14344" width="11.28515625" style="105" customWidth="1"/>
    <col min="14345" max="14345" width="12.85546875" style="105" customWidth="1"/>
    <col min="14346" max="14346" width="9.5703125" style="105" customWidth="1"/>
    <col min="14347" max="14584" width="11.42578125" style="105"/>
    <col min="14585" max="14585" width="1.28515625" style="105" customWidth="1"/>
    <col min="14586" max="14586" width="2.5703125" style="105" customWidth="1"/>
    <col min="14587" max="14587" width="3.5703125" style="105" customWidth="1"/>
    <col min="14588" max="14588" width="13.140625" style="105" customWidth="1"/>
    <col min="14589" max="14589" width="10.140625" style="105" customWidth="1"/>
    <col min="14590" max="14590" width="22.42578125" style="105" customWidth="1"/>
    <col min="14591" max="14591" width="0" style="105" hidden="1" customWidth="1"/>
    <col min="14592" max="14592" width="13.28515625" style="105" customWidth="1"/>
    <col min="14593" max="14593" width="0" style="105" hidden="1" customWidth="1"/>
    <col min="14594" max="14594" width="13.140625" style="105" customWidth="1"/>
    <col min="14595" max="14595" width="0" style="105" hidden="1" customWidth="1"/>
    <col min="14596" max="14596" width="12.5703125" style="105" customWidth="1"/>
    <col min="14597" max="14597" width="0" style="105" hidden="1" customWidth="1"/>
    <col min="14598" max="14598" width="12.28515625" style="105" customWidth="1"/>
    <col min="14599" max="14599" width="0" style="105" hidden="1" customWidth="1"/>
    <col min="14600" max="14600" width="11.28515625" style="105" customWidth="1"/>
    <col min="14601" max="14601" width="12.85546875" style="105" customWidth="1"/>
    <col min="14602" max="14602" width="9.5703125" style="105" customWidth="1"/>
    <col min="14603" max="14840" width="11.42578125" style="105"/>
    <col min="14841" max="14841" width="1.28515625" style="105" customWidth="1"/>
    <col min="14842" max="14842" width="2.5703125" style="105" customWidth="1"/>
    <col min="14843" max="14843" width="3.5703125" style="105" customWidth="1"/>
    <col min="14844" max="14844" width="13.140625" style="105" customWidth="1"/>
    <col min="14845" max="14845" width="10.140625" style="105" customWidth="1"/>
    <col min="14846" max="14846" width="22.42578125" style="105" customWidth="1"/>
    <col min="14847" max="14847" width="0" style="105" hidden="1" customWidth="1"/>
    <col min="14848" max="14848" width="13.28515625" style="105" customWidth="1"/>
    <col min="14849" max="14849" width="0" style="105" hidden="1" customWidth="1"/>
    <col min="14850" max="14850" width="13.140625" style="105" customWidth="1"/>
    <col min="14851" max="14851" width="0" style="105" hidden="1" customWidth="1"/>
    <col min="14852" max="14852" width="12.5703125" style="105" customWidth="1"/>
    <col min="14853" max="14853" width="0" style="105" hidden="1" customWidth="1"/>
    <col min="14854" max="14854" width="12.28515625" style="105" customWidth="1"/>
    <col min="14855" max="14855" width="0" style="105" hidden="1" customWidth="1"/>
    <col min="14856" max="14856" width="11.28515625" style="105" customWidth="1"/>
    <col min="14857" max="14857" width="12.85546875" style="105" customWidth="1"/>
    <col min="14858" max="14858" width="9.5703125" style="105" customWidth="1"/>
    <col min="14859" max="15096" width="11.42578125" style="105"/>
    <col min="15097" max="15097" width="1.28515625" style="105" customWidth="1"/>
    <col min="15098" max="15098" width="2.5703125" style="105" customWidth="1"/>
    <col min="15099" max="15099" width="3.5703125" style="105" customWidth="1"/>
    <col min="15100" max="15100" width="13.140625" style="105" customWidth="1"/>
    <col min="15101" max="15101" width="10.140625" style="105" customWidth="1"/>
    <col min="15102" max="15102" width="22.42578125" style="105" customWidth="1"/>
    <col min="15103" max="15103" width="0" style="105" hidden="1" customWidth="1"/>
    <col min="15104" max="15104" width="13.28515625" style="105" customWidth="1"/>
    <col min="15105" max="15105" width="0" style="105" hidden="1" customWidth="1"/>
    <col min="15106" max="15106" width="13.140625" style="105" customWidth="1"/>
    <col min="15107" max="15107" width="0" style="105" hidden="1" customWidth="1"/>
    <col min="15108" max="15108" width="12.5703125" style="105" customWidth="1"/>
    <col min="15109" max="15109" width="0" style="105" hidden="1" customWidth="1"/>
    <col min="15110" max="15110" width="12.28515625" style="105" customWidth="1"/>
    <col min="15111" max="15111" width="0" style="105" hidden="1" customWidth="1"/>
    <col min="15112" max="15112" width="11.28515625" style="105" customWidth="1"/>
    <col min="15113" max="15113" width="12.85546875" style="105" customWidth="1"/>
    <col min="15114" max="15114" width="9.5703125" style="105" customWidth="1"/>
    <col min="15115" max="15352" width="11.42578125" style="105"/>
    <col min="15353" max="15353" width="1.28515625" style="105" customWidth="1"/>
    <col min="15354" max="15354" width="2.5703125" style="105" customWidth="1"/>
    <col min="15355" max="15355" width="3.5703125" style="105" customWidth="1"/>
    <col min="15356" max="15356" width="13.140625" style="105" customWidth="1"/>
    <col min="15357" max="15357" width="10.140625" style="105" customWidth="1"/>
    <col min="15358" max="15358" width="22.42578125" style="105" customWidth="1"/>
    <col min="15359" max="15359" width="0" style="105" hidden="1" customWidth="1"/>
    <col min="15360" max="15360" width="13.28515625" style="105" customWidth="1"/>
    <col min="15361" max="15361" width="0" style="105" hidden="1" customWidth="1"/>
    <col min="15362" max="15362" width="13.140625" style="105" customWidth="1"/>
    <col min="15363" max="15363" width="0" style="105" hidden="1" customWidth="1"/>
    <col min="15364" max="15364" width="12.5703125" style="105" customWidth="1"/>
    <col min="15365" max="15365" width="0" style="105" hidden="1" customWidth="1"/>
    <col min="15366" max="15366" width="12.28515625" style="105" customWidth="1"/>
    <col min="15367" max="15367" width="0" style="105" hidden="1" customWidth="1"/>
    <col min="15368" max="15368" width="11.28515625" style="105" customWidth="1"/>
    <col min="15369" max="15369" width="12.85546875" style="105" customWidth="1"/>
    <col min="15370" max="15370" width="9.5703125" style="105" customWidth="1"/>
    <col min="15371" max="15608" width="11.42578125" style="105"/>
    <col min="15609" max="15609" width="1.28515625" style="105" customWidth="1"/>
    <col min="15610" max="15610" width="2.5703125" style="105" customWidth="1"/>
    <col min="15611" max="15611" width="3.5703125" style="105" customWidth="1"/>
    <col min="15612" max="15612" width="13.140625" style="105" customWidth="1"/>
    <col min="15613" max="15613" width="10.140625" style="105" customWidth="1"/>
    <col min="15614" max="15614" width="22.42578125" style="105" customWidth="1"/>
    <col min="15615" max="15615" width="0" style="105" hidden="1" customWidth="1"/>
    <col min="15616" max="15616" width="13.28515625" style="105" customWidth="1"/>
    <col min="15617" max="15617" width="0" style="105" hidden="1" customWidth="1"/>
    <col min="15618" max="15618" width="13.140625" style="105" customWidth="1"/>
    <col min="15619" max="15619" width="0" style="105" hidden="1" customWidth="1"/>
    <col min="15620" max="15620" width="12.5703125" style="105" customWidth="1"/>
    <col min="15621" max="15621" width="0" style="105" hidden="1" customWidth="1"/>
    <col min="15622" max="15622" width="12.28515625" style="105" customWidth="1"/>
    <col min="15623" max="15623" width="0" style="105" hidden="1" customWidth="1"/>
    <col min="15624" max="15624" width="11.28515625" style="105" customWidth="1"/>
    <col min="15625" max="15625" width="12.85546875" style="105" customWidth="1"/>
    <col min="15626" max="15626" width="9.5703125" style="105" customWidth="1"/>
    <col min="15627" max="15864" width="11.42578125" style="105"/>
    <col min="15865" max="15865" width="1.28515625" style="105" customWidth="1"/>
    <col min="15866" max="15866" width="2.5703125" style="105" customWidth="1"/>
    <col min="15867" max="15867" width="3.5703125" style="105" customWidth="1"/>
    <col min="15868" max="15868" width="13.140625" style="105" customWidth="1"/>
    <col min="15869" max="15869" width="10.140625" style="105" customWidth="1"/>
    <col min="15870" max="15870" width="22.42578125" style="105" customWidth="1"/>
    <col min="15871" max="15871" width="0" style="105" hidden="1" customWidth="1"/>
    <col min="15872" max="15872" width="13.28515625" style="105" customWidth="1"/>
    <col min="15873" max="15873" width="0" style="105" hidden="1" customWidth="1"/>
    <col min="15874" max="15874" width="13.140625" style="105" customWidth="1"/>
    <col min="15875" max="15875" width="0" style="105" hidden="1" customWidth="1"/>
    <col min="15876" max="15876" width="12.5703125" style="105" customWidth="1"/>
    <col min="15877" max="15877" width="0" style="105" hidden="1" customWidth="1"/>
    <col min="15878" max="15878" width="12.28515625" style="105" customWidth="1"/>
    <col min="15879" max="15879" width="0" style="105" hidden="1" customWidth="1"/>
    <col min="15880" max="15880" width="11.28515625" style="105" customWidth="1"/>
    <col min="15881" max="15881" width="12.85546875" style="105" customWidth="1"/>
    <col min="15882" max="15882" width="9.5703125" style="105" customWidth="1"/>
    <col min="15883" max="16120" width="11.42578125" style="105"/>
    <col min="16121" max="16121" width="1.28515625" style="105" customWidth="1"/>
    <col min="16122" max="16122" width="2.5703125" style="105" customWidth="1"/>
    <col min="16123" max="16123" width="3.5703125" style="105" customWidth="1"/>
    <col min="16124" max="16124" width="13.140625" style="105" customWidth="1"/>
    <col min="16125" max="16125" width="10.140625" style="105" customWidth="1"/>
    <col min="16126" max="16126" width="22.42578125" style="105" customWidth="1"/>
    <col min="16127" max="16127" width="0" style="105" hidden="1" customWidth="1"/>
    <col min="16128" max="16128" width="13.28515625" style="105" customWidth="1"/>
    <col min="16129" max="16129" width="0" style="105" hidden="1" customWidth="1"/>
    <col min="16130" max="16130" width="13.140625" style="105" customWidth="1"/>
    <col min="16131" max="16131" width="0" style="105" hidden="1" customWidth="1"/>
    <col min="16132" max="16132" width="12.5703125" style="105" customWidth="1"/>
    <col min="16133" max="16133" width="0" style="105" hidden="1" customWidth="1"/>
    <col min="16134" max="16134" width="12.28515625" style="105" customWidth="1"/>
    <col min="16135" max="16135" width="0" style="105" hidden="1" customWidth="1"/>
    <col min="16136" max="16136" width="11.28515625" style="105" customWidth="1"/>
    <col min="16137" max="16137" width="12.85546875" style="105" customWidth="1"/>
    <col min="16138" max="16138" width="9.5703125" style="105" customWidth="1"/>
    <col min="16139" max="16384" width="11.42578125" style="105"/>
  </cols>
  <sheetData>
    <row r="1" spans="1:15" s="101" customFormat="1" x14ac:dyDescent="0.25">
      <c r="A1" s="242" t="s">
        <v>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s="101" customFormat="1" x14ac:dyDescent="0.25">
      <c r="A2" s="243" t="s">
        <v>176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101" customFormat="1" x14ac:dyDescent="0.25">
      <c r="A3" s="243" t="s">
        <v>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ht="13.5" customHeight="1" thickBot="1" x14ac:dyDescent="0.3">
      <c r="A4" s="102"/>
      <c r="B4" s="103"/>
      <c r="C4" s="102"/>
      <c r="D4" s="102"/>
      <c r="E4" s="102"/>
      <c r="F4" s="102"/>
      <c r="G4" s="104"/>
      <c r="H4" s="104"/>
      <c r="I4" s="104"/>
    </row>
    <row r="5" spans="1:15" ht="35.25" customHeight="1" thickBot="1" x14ac:dyDescent="0.25">
      <c r="A5" s="239" t="s">
        <v>90</v>
      </c>
      <c r="B5" s="240"/>
      <c r="C5" s="240"/>
      <c r="D5" s="240"/>
      <c r="E5" s="240"/>
      <c r="F5" s="208">
        <v>2013</v>
      </c>
      <c r="G5" s="208">
        <v>2014</v>
      </c>
      <c r="H5" s="208">
        <v>2015</v>
      </c>
      <c r="I5" s="208">
        <v>2016</v>
      </c>
      <c r="J5" s="208">
        <f>'INGRESOS TOTALES'!F6</f>
        <v>2017</v>
      </c>
      <c r="K5" s="209">
        <f>'INGRESOS TOTALES'!G6</f>
        <v>2018</v>
      </c>
      <c r="L5" s="209">
        <f>'INGRESOS TOTALES'!H6</f>
        <v>2019</v>
      </c>
      <c r="M5" s="209">
        <f>'INGRESOS TOTALES'!I6</f>
        <v>2020</v>
      </c>
      <c r="N5" s="209">
        <f>'INGRESOS TOTALES'!J6</f>
        <v>2021</v>
      </c>
      <c r="O5" s="210">
        <f>'INGRESOS TOTALES'!K6</f>
        <v>2022</v>
      </c>
    </row>
    <row r="6" spans="1:15" ht="9.9499999999999993" customHeight="1" thickBot="1" x14ac:dyDescent="0.3">
      <c r="A6" s="106"/>
      <c r="B6" s="107"/>
      <c r="C6" s="108"/>
      <c r="D6" s="108"/>
      <c r="E6" s="108"/>
      <c r="F6" s="108"/>
      <c r="G6" s="109"/>
      <c r="H6" s="109"/>
      <c r="I6" s="109"/>
    </row>
    <row r="7" spans="1:15" x14ac:dyDescent="0.2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</row>
    <row r="8" spans="1:15" ht="12.75" x14ac:dyDescent="0.2">
      <c r="A8" s="117" t="s">
        <v>91</v>
      </c>
      <c r="B8" s="118" t="s">
        <v>92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O8" si="2">SUM(N9:N14)</f>
        <v>3807878</v>
      </c>
      <c r="O8" s="120">
        <f t="shared" si="2"/>
        <v>1388248</v>
      </c>
    </row>
    <row r="9" spans="1:15" ht="12.75" x14ac:dyDescent="0.2">
      <c r="A9" s="121"/>
      <c r="B9" s="122"/>
      <c r="C9" s="123" t="s">
        <v>93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127336</v>
      </c>
    </row>
    <row r="10" spans="1:15" ht="12.75" x14ac:dyDescent="0.2">
      <c r="A10" s="127"/>
      <c r="B10" s="128"/>
      <c r="C10" s="129" t="s">
        <v>94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429569</v>
      </c>
    </row>
    <row r="11" spans="1:15" ht="12.75" x14ac:dyDescent="0.2">
      <c r="A11" s="127"/>
      <c r="B11" s="128"/>
      <c r="C11" s="129" t="s">
        <v>95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287038</v>
      </c>
    </row>
    <row r="12" spans="1:15" ht="12.75" x14ac:dyDescent="0.2">
      <c r="A12" s="127"/>
      <c r="B12" s="128"/>
      <c r="C12" s="129" t="s">
        <v>96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107034</v>
      </c>
    </row>
    <row r="13" spans="1:15" ht="12.75" x14ac:dyDescent="0.2">
      <c r="A13" s="127"/>
      <c r="B13" s="128"/>
      <c r="C13" s="129" t="s">
        <v>97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317670</v>
      </c>
    </row>
    <row r="14" spans="1:15" ht="12.75" x14ac:dyDescent="0.2">
      <c r="A14" s="127"/>
      <c r="B14" s="128"/>
      <c r="C14" s="129" t="s">
        <v>98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119601</v>
      </c>
    </row>
    <row r="15" spans="1:15" ht="12.75" x14ac:dyDescent="0.2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</row>
    <row r="16" spans="1:15" ht="12.75" x14ac:dyDescent="0.2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</row>
    <row r="17" spans="1:15" ht="12.75" x14ac:dyDescent="0.2">
      <c r="A17" s="117" t="s">
        <v>99</v>
      </c>
      <c r="B17" s="118" t="s">
        <v>100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O17" si="5">SUM(N18:N24)</f>
        <v>14088838</v>
      </c>
      <c r="O17" s="146">
        <f t="shared" si="5"/>
        <v>6059891</v>
      </c>
    </row>
    <row r="18" spans="1:15" ht="12.75" x14ac:dyDescent="0.2">
      <c r="A18" s="121"/>
      <c r="B18" s="122"/>
      <c r="C18" s="123" t="s">
        <v>101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20108</v>
      </c>
    </row>
    <row r="19" spans="1:15" ht="12.75" x14ac:dyDescent="0.2">
      <c r="A19" s="127"/>
      <c r="B19" s="128"/>
      <c r="C19" s="129" t="s">
        <v>102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157197</v>
      </c>
    </row>
    <row r="20" spans="1:15" ht="12.75" x14ac:dyDescent="0.2">
      <c r="A20" s="127"/>
      <c r="B20" s="128"/>
      <c r="C20" s="129" t="s">
        <v>103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1510053</v>
      </c>
    </row>
    <row r="21" spans="1:15" ht="12.75" x14ac:dyDescent="0.2">
      <c r="A21" s="127"/>
      <c r="B21" s="128"/>
      <c r="C21" s="129" t="s">
        <v>104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126737</v>
      </c>
    </row>
    <row r="22" spans="1:15" ht="12.75" x14ac:dyDescent="0.2">
      <c r="A22" s="127"/>
      <c r="B22" s="128"/>
      <c r="C22" s="129" t="s">
        <v>105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3900921</v>
      </c>
    </row>
    <row r="23" spans="1:15" ht="12.75" x14ac:dyDescent="0.2">
      <c r="A23" s="127"/>
      <c r="B23" s="128"/>
      <c r="C23" s="129" t="s">
        <v>106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253037</v>
      </c>
    </row>
    <row r="24" spans="1:15" ht="12.75" x14ac:dyDescent="0.2">
      <c r="A24" s="127"/>
      <c r="B24" s="128"/>
      <c r="C24" s="129" t="s">
        <v>107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91838</v>
      </c>
    </row>
    <row r="25" spans="1:15" ht="12.75" x14ac:dyDescent="0.2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</row>
    <row r="26" spans="1:15" ht="12.75" x14ac:dyDescent="0.2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</row>
    <row r="27" spans="1:15" ht="12.75" x14ac:dyDescent="0.2">
      <c r="A27" s="148">
        <v>3</v>
      </c>
      <c r="B27" s="118" t="s">
        <v>108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O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226817</v>
      </c>
    </row>
    <row r="28" spans="1:15" ht="12.75" x14ac:dyDescent="0.2">
      <c r="A28" s="121"/>
      <c r="B28" s="122"/>
      <c r="C28" s="123" t="s">
        <v>109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42144</v>
      </c>
    </row>
    <row r="29" spans="1:15" ht="12.75" x14ac:dyDescent="0.2">
      <c r="A29" s="127"/>
      <c r="B29" s="128"/>
      <c r="C29" s="129" t="s">
        <v>110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121416</v>
      </c>
    </row>
    <row r="30" spans="1:15" ht="12.75" x14ac:dyDescent="0.2">
      <c r="A30" s="127"/>
      <c r="B30" s="128"/>
      <c r="C30" s="129" t="s">
        <v>111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2619</v>
      </c>
    </row>
    <row r="31" spans="1:15" ht="12.75" x14ac:dyDescent="0.2">
      <c r="A31" s="127"/>
      <c r="B31" s="128"/>
      <c r="C31" s="129" t="s">
        <v>112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</row>
    <row r="32" spans="1:15" ht="12.75" x14ac:dyDescent="0.2">
      <c r="A32" s="127"/>
      <c r="B32" s="128"/>
      <c r="C32" s="129" t="s">
        <v>113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3597</v>
      </c>
    </row>
    <row r="33" spans="1:15" ht="12.75" x14ac:dyDescent="0.2">
      <c r="A33" s="127"/>
      <c r="B33" s="128"/>
      <c r="C33" s="129" t="s">
        <v>114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21091</v>
      </c>
    </row>
    <row r="34" spans="1:15" ht="12.75" x14ac:dyDescent="0.2">
      <c r="A34" s="127"/>
      <c r="B34" s="128"/>
      <c r="C34" s="129" t="s">
        <v>115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28724</v>
      </c>
    </row>
    <row r="35" spans="1:15" ht="14.25" customHeight="1" x14ac:dyDescent="0.2">
      <c r="A35" s="127"/>
      <c r="B35" s="128"/>
      <c r="C35" s="129" t="s">
        <v>116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32">
        <v>0</v>
      </c>
    </row>
    <row r="36" spans="1:15" ht="12.75" x14ac:dyDescent="0.2">
      <c r="A36" s="127"/>
      <c r="B36" s="128"/>
      <c r="C36" s="129" t="s">
        <v>117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7226</v>
      </c>
    </row>
    <row r="37" spans="1:15" ht="12.75" x14ac:dyDescent="0.2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</row>
    <row r="38" spans="1:15" ht="12.75" x14ac:dyDescent="0.2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</row>
    <row r="39" spans="1:15" ht="12.75" x14ac:dyDescent="0.2">
      <c r="A39" s="148">
        <v>4</v>
      </c>
      <c r="B39" s="118" t="s">
        <v>118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O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2543515</v>
      </c>
    </row>
    <row r="40" spans="1:15" ht="14.25" customHeight="1" x14ac:dyDescent="0.2">
      <c r="A40" s="157"/>
      <c r="B40" s="123"/>
      <c r="C40" s="241" t="s">
        <v>119</v>
      </c>
      <c r="D40" s="241"/>
      <c r="E40" s="241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122412</v>
      </c>
    </row>
    <row r="41" spans="1:15" ht="25.5" customHeight="1" x14ac:dyDescent="0.2">
      <c r="A41" s="158"/>
      <c r="B41" s="129"/>
      <c r="C41" s="235" t="s">
        <v>120</v>
      </c>
      <c r="D41" s="235"/>
      <c r="E41" s="236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2421103</v>
      </c>
    </row>
    <row r="42" spans="1:15" ht="12.75" x14ac:dyDescent="0.2">
      <c r="A42" s="158"/>
      <c r="B42" s="129"/>
      <c r="C42" s="129" t="s">
        <v>121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32"/>
    </row>
    <row r="43" spans="1:15" ht="13.5" thickBot="1" x14ac:dyDescent="0.25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</row>
    <row r="44" spans="1:15" ht="11.25" customHeight="1" thickBot="1" x14ac:dyDescent="0.25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5" ht="17.25" customHeight="1" thickBot="1" x14ac:dyDescent="0.25">
      <c r="A45" s="237" t="s">
        <v>122</v>
      </c>
      <c r="B45" s="238"/>
      <c r="C45" s="238"/>
      <c r="D45" s="238"/>
      <c r="E45" s="238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O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10218471</v>
      </c>
    </row>
    <row r="46" spans="1:15" ht="18" customHeight="1" x14ac:dyDescent="0.2">
      <c r="A46" s="170" t="s">
        <v>177</v>
      </c>
      <c r="B46" s="170"/>
      <c r="C46" s="170"/>
      <c r="D46" s="170"/>
      <c r="E46" s="170"/>
      <c r="F46" s="108"/>
      <c r="G46" s="171"/>
    </row>
    <row r="47" spans="1:15" ht="12.75" x14ac:dyDescent="0.2">
      <c r="A47" s="108"/>
      <c r="B47" s="108"/>
      <c r="C47" s="108"/>
      <c r="D47" s="108"/>
      <c r="E47" s="108"/>
      <c r="F47" s="108"/>
      <c r="G47" s="171"/>
    </row>
    <row r="48" spans="1:15" ht="12.75" x14ac:dyDescent="0.2">
      <c r="A48" s="108"/>
      <c r="B48" s="108"/>
      <c r="C48" s="108"/>
      <c r="D48" s="108"/>
      <c r="E48" s="108"/>
      <c r="F48" s="108"/>
      <c r="G48" s="171"/>
    </row>
    <row r="49" spans="1:7" ht="12.75" x14ac:dyDescent="0.2">
      <c r="A49" s="108"/>
      <c r="B49" s="108"/>
      <c r="C49" s="108"/>
      <c r="D49" s="108"/>
      <c r="E49" s="108"/>
      <c r="F49" s="108"/>
      <c r="G49" s="171"/>
    </row>
    <row r="50" spans="1:7" ht="12.75" x14ac:dyDescent="0.2">
      <c r="A50" s="108"/>
      <c r="B50" s="108"/>
      <c r="C50" s="108"/>
      <c r="D50" s="108"/>
      <c r="E50" s="108"/>
      <c r="F50" s="108"/>
      <c r="G50" s="171"/>
    </row>
    <row r="51" spans="1:7" ht="12.75" x14ac:dyDescent="0.2">
      <c r="A51" s="108"/>
      <c r="B51" s="108"/>
      <c r="C51" s="108"/>
      <c r="D51" s="108"/>
      <c r="E51" s="108"/>
      <c r="F51" s="108"/>
      <c r="G51" s="171"/>
    </row>
    <row r="52" spans="1:7" ht="12.75" x14ac:dyDescent="0.2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3"/>
  <sheetViews>
    <sheetView zoomScaleNormal="100" zoomScaleSheetLayoutView="100" workbookViewId="0">
      <selection activeCell="F9" sqref="F9"/>
    </sheetView>
  </sheetViews>
  <sheetFormatPr baseColWidth="10" defaultRowHeight="15" x14ac:dyDescent="0.25"/>
  <cols>
    <col min="1" max="1" width="47.7109375" style="28" customWidth="1"/>
    <col min="2" max="6" width="15.4257812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33" t="s">
        <v>3</v>
      </c>
      <c r="B2" s="233"/>
      <c r="C2" s="233"/>
      <c r="D2" s="233"/>
      <c r="E2" s="233"/>
      <c r="F2" s="233"/>
    </row>
    <row r="3" spans="1:6" x14ac:dyDescent="0.25">
      <c r="A3" s="231" t="s">
        <v>70</v>
      </c>
      <c r="B3" s="231"/>
      <c r="C3" s="231"/>
      <c r="D3" s="231"/>
      <c r="E3" s="231"/>
      <c r="F3" s="231"/>
    </row>
    <row r="4" spans="1:6" x14ac:dyDescent="0.25">
      <c r="A4" s="231" t="s">
        <v>178</v>
      </c>
      <c r="B4" s="231"/>
      <c r="C4" s="231"/>
      <c r="D4" s="231"/>
      <c r="E4" s="231"/>
      <c r="F4" s="231"/>
    </row>
    <row r="5" spans="1:6" x14ac:dyDescent="0.25">
      <c r="A5" s="231" t="s">
        <v>4</v>
      </c>
      <c r="B5" s="231"/>
      <c r="C5" s="231"/>
      <c r="D5" s="231"/>
      <c r="E5" s="231"/>
      <c r="F5" s="231"/>
    </row>
    <row r="6" spans="1:6" ht="15.75" thickBot="1" x14ac:dyDescent="0.3">
      <c r="A6" s="183"/>
      <c r="B6" s="183"/>
      <c r="C6" s="183"/>
    </row>
    <row r="7" spans="1:6" ht="35.25" customHeight="1" thickBot="1" x14ac:dyDescent="0.3">
      <c r="A7" s="207" t="s">
        <v>5</v>
      </c>
      <c r="B7" s="209">
        <f>'INGRESOS TOTALES'!G6</f>
        <v>2018</v>
      </c>
      <c r="C7" s="209">
        <f>'INGRESOS TOTALES'!H6</f>
        <v>2019</v>
      </c>
      <c r="D7" s="209">
        <f>'INGRESOS TOTALES'!I6</f>
        <v>2020</v>
      </c>
      <c r="E7" s="209">
        <f>'INGRESOS TOTALES'!J6</f>
        <v>2021</v>
      </c>
      <c r="F7" s="210">
        <v>2022</v>
      </c>
    </row>
    <row r="8" spans="1:6" ht="9.9499999999999993" customHeight="1" x14ac:dyDescent="0.25">
      <c r="A8" s="29"/>
      <c r="B8" s="183"/>
      <c r="C8" s="183"/>
      <c r="D8" s="192"/>
      <c r="E8" s="194"/>
    </row>
    <row r="9" spans="1:6" ht="27.75" customHeight="1" x14ac:dyDescent="0.25">
      <c r="A9" s="28" t="s">
        <v>143</v>
      </c>
      <c r="B9" s="30">
        <v>73364</v>
      </c>
      <c r="C9" s="30">
        <v>82716</v>
      </c>
      <c r="D9" s="30">
        <v>84286</v>
      </c>
      <c r="E9" s="30">
        <v>83293</v>
      </c>
      <c r="F9" s="30">
        <v>31420</v>
      </c>
    </row>
    <row r="10" spans="1:6" ht="27.75" customHeight="1" x14ac:dyDescent="0.25">
      <c r="A10" s="184" t="s">
        <v>144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20145</v>
      </c>
    </row>
    <row r="11" spans="1:6" ht="27.75" customHeight="1" x14ac:dyDescent="0.25">
      <c r="A11" s="184" t="s">
        <v>145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29854</v>
      </c>
    </row>
    <row r="12" spans="1:6" ht="27.75" customHeight="1" x14ac:dyDescent="0.25">
      <c r="A12" s="184" t="s">
        <v>146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42912</v>
      </c>
    </row>
    <row r="13" spans="1:6" ht="27.75" customHeight="1" x14ac:dyDescent="0.25">
      <c r="A13" s="184" t="s">
        <v>147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44276</v>
      </c>
    </row>
    <row r="14" spans="1:6" ht="27.75" customHeight="1" x14ac:dyDescent="0.25">
      <c r="A14" s="184" t="s">
        <v>148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25748</v>
      </c>
    </row>
    <row r="15" spans="1:6" ht="27.75" customHeight="1" x14ac:dyDescent="0.25">
      <c r="A15" s="184" t="s">
        <v>159</v>
      </c>
      <c r="B15" s="30">
        <v>0</v>
      </c>
      <c r="C15" s="30">
        <v>0</v>
      </c>
      <c r="D15" s="30">
        <v>0</v>
      </c>
      <c r="E15" s="30">
        <v>21224</v>
      </c>
      <c r="F15" s="30">
        <v>7826</v>
      </c>
    </row>
    <row r="16" spans="1:6" ht="27.75" customHeight="1" x14ac:dyDescent="0.25">
      <c r="A16" s="184" t="s">
        <v>149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35179</v>
      </c>
    </row>
    <row r="17" spans="1:6" ht="27.75" customHeight="1" x14ac:dyDescent="0.25">
      <c r="A17" s="184" t="s">
        <v>150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14004</v>
      </c>
    </row>
    <row r="18" spans="1:6" ht="27.75" customHeight="1" x14ac:dyDescent="0.25">
      <c r="A18" s="184" t="s">
        <v>151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28683</v>
      </c>
    </row>
    <row r="19" spans="1:6" ht="27.75" customHeight="1" x14ac:dyDescent="0.25">
      <c r="A19" s="184" t="s">
        <v>152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8203</v>
      </c>
    </row>
    <row r="20" spans="1:6" ht="27.75" customHeight="1" x14ac:dyDescent="0.25">
      <c r="A20" s="184" t="s">
        <v>160</v>
      </c>
      <c r="B20" s="30">
        <v>0</v>
      </c>
      <c r="C20" s="30">
        <v>0</v>
      </c>
      <c r="D20" s="30">
        <v>0</v>
      </c>
      <c r="E20" s="30">
        <v>16022</v>
      </c>
      <c r="F20" s="30">
        <v>5039</v>
      </c>
    </row>
    <row r="21" spans="1:6" ht="27.75" customHeight="1" x14ac:dyDescent="0.25">
      <c r="A21" s="184" t="s">
        <v>153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6911</v>
      </c>
    </row>
    <row r="22" spans="1:6" ht="27.75" customHeight="1" x14ac:dyDescent="0.25">
      <c r="A22" s="185" t="s">
        <v>6</v>
      </c>
      <c r="B22" s="202">
        <f>SUM(B9:B21)</f>
        <v>690265</v>
      </c>
      <c r="C22" s="202">
        <f t="shared" ref="C22:F22" si="0">SUM(C9:C21)</f>
        <v>794398</v>
      </c>
      <c r="D22" s="202">
        <f t="shared" si="0"/>
        <v>811885</v>
      </c>
      <c r="E22" s="202">
        <f t="shared" si="0"/>
        <v>800830</v>
      </c>
      <c r="F22" s="202">
        <f t="shared" si="0"/>
        <v>300200</v>
      </c>
    </row>
    <row r="23" spans="1:6" x14ac:dyDescent="0.25">
      <c r="A23" s="40" t="s">
        <v>161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F24"/>
  <sheetViews>
    <sheetView tabSelected="1" zoomScaleNormal="100" zoomScaleSheetLayoutView="85" workbookViewId="0">
      <selection activeCell="E10" sqref="E10"/>
    </sheetView>
  </sheetViews>
  <sheetFormatPr baseColWidth="10" defaultRowHeight="15" x14ac:dyDescent="0.25"/>
  <cols>
    <col min="1" max="1" width="47.7109375" style="28" customWidth="1"/>
    <col min="2" max="6" width="15.7109375" style="28" customWidth="1"/>
    <col min="7" max="16384" width="11.42578125" style="28"/>
  </cols>
  <sheetData>
    <row r="1" spans="1:6" x14ac:dyDescent="0.25">
      <c r="A1" s="183"/>
      <c r="B1" s="183"/>
      <c r="C1" s="183"/>
    </row>
    <row r="2" spans="1:6" ht="15.75" x14ac:dyDescent="0.25">
      <c r="A2" s="233" t="s">
        <v>3</v>
      </c>
      <c r="B2" s="233"/>
      <c r="C2" s="233"/>
      <c r="D2" s="233"/>
      <c r="E2" s="233"/>
      <c r="F2" s="233"/>
    </row>
    <row r="3" spans="1:6" x14ac:dyDescent="0.25">
      <c r="A3" s="231" t="s">
        <v>155</v>
      </c>
      <c r="B3" s="231"/>
      <c r="C3" s="231"/>
      <c r="D3" s="231"/>
      <c r="E3" s="231"/>
      <c r="F3" s="231"/>
    </row>
    <row r="4" spans="1:6" x14ac:dyDescent="0.25">
      <c r="A4" s="231" t="s">
        <v>154</v>
      </c>
      <c r="B4" s="231"/>
      <c r="C4" s="231"/>
      <c r="D4" s="231"/>
      <c r="E4" s="231"/>
      <c r="F4" s="231"/>
    </row>
    <row r="5" spans="1:6" x14ac:dyDescent="0.25">
      <c r="A5" s="231" t="s">
        <v>178</v>
      </c>
      <c r="B5" s="231"/>
      <c r="C5" s="231"/>
      <c r="D5" s="231"/>
      <c r="E5" s="231"/>
      <c r="F5" s="231"/>
    </row>
    <row r="6" spans="1:6" x14ac:dyDescent="0.25">
      <c r="A6" s="231" t="s">
        <v>4</v>
      </c>
      <c r="B6" s="231"/>
      <c r="C6" s="231"/>
      <c r="D6" s="231"/>
      <c r="E6" s="231"/>
      <c r="F6" s="231"/>
    </row>
    <row r="7" spans="1:6" ht="15.75" thickBot="1" x14ac:dyDescent="0.3">
      <c r="A7" s="183"/>
      <c r="B7" s="183"/>
      <c r="C7" s="183"/>
    </row>
    <row r="8" spans="1:6" ht="35.25" customHeight="1" thickBot="1" x14ac:dyDescent="0.3">
      <c r="A8" s="207" t="s">
        <v>5</v>
      </c>
      <c r="B8" s="209">
        <f>'INGRESOS TOTALES'!G6</f>
        <v>2018</v>
      </c>
      <c r="C8" s="209">
        <f>'INGRESOS TOTALES'!H6</f>
        <v>2019</v>
      </c>
      <c r="D8" s="209">
        <f>'INGRESOS TOTALES'!I6</f>
        <v>2020</v>
      </c>
      <c r="E8" s="209">
        <f>'INGRESOS TOTALES'!J6</f>
        <v>2021</v>
      </c>
      <c r="F8" s="210">
        <v>2022</v>
      </c>
    </row>
    <row r="9" spans="1:6" ht="9.9499999999999993" customHeight="1" x14ac:dyDescent="0.25">
      <c r="A9" s="29"/>
      <c r="B9" s="183"/>
      <c r="C9" s="183"/>
      <c r="D9" s="192"/>
      <c r="E9" s="194"/>
    </row>
    <row r="10" spans="1:6" ht="27.75" customHeight="1" x14ac:dyDescent="0.25">
      <c r="A10" s="28" t="s">
        <v>143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11885</v>
      </c>
    </row>
    <row r="11" spans="1:6" ht="27.75" customHeight="1" x14ac:dyDescent="0.25">
      <c r="A11" s="184" t="s">
        <v>144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16071</v>
      </c>
    </row>
    <row r="12" spans="1:6" ht="27.75" customHeight="1" x14ac:dyDescent="0.25">
      <c r="A12" s="184" t="s">
        <v>145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110208</v>
      </c>
    </row>
    <row r="13" spans="1:6" ht="27.75" customHeight="1" x14ac:dyDescent="0.25">
      <c r="A13" s="184" t="s">
        <v>146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17581</v>
      </c>
    </row>
    <row r="14" spans="1:6" ht="27.75" customHeight="1" x14ac:dyDescent="0.25">
      <c r="A14" s="184" t="s">
        <v>147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93257</v>
      </c>
    </row>
    <row r="15" spans="1:6" ht="27.75" customHeight="1" x14ac:dyDescent="0.25">
      <c r="A15" s="184" t="s">
        <v>148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29295</v>
      </c>
    </row>
    <row r="16" spans="1:6" ht="27.75" customHeight="1" x14ac:dyDescent="0.25">
      <c r="A16" s="184" t="s">
        <v>159</v>
      </c>
      <c r="B16" s="30">
        <v>0</v>
      </c>
      <c r="C16" s="30">
        <v>0</v>
      </c>
      <c r="D16" s="30">
        <v>0</v>
      </c>
      <c r="E16" s="30">
        <v>11420</v>
      </c>
      <c r="F16" s="30">
        <v>6127</v>
      </c>
    </row>
    <row r="17" spans="1:6" ht="27.75" customHeight="1" x14ac:dyDescent="0.25">
      <c r="A17" s="184" t="s">
        <v>149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22457</v>
      </c>
    </row>
    <row r="18" spans="1:6" ht="27.75" customHeight="1" x14ac:dyDescent="0.25">
      <c r="A18" s="184" t="s">
        <v>150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11961</v>
      </c>
    </row>
    <row r="19" spans="1:6" ht="27.75" customHeight="1" x14ac:dyDescent="0.25">
      <c r="A19" s="184" t="s">
        <v>151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15792</v>
      </c>
    </row>
    <row r="20" spans="1:6" ht="27.75" customHeight="1" x14ac:dyDescent="0.25">
      <c r="A20" s="184" t="s">
        <v>152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3254</v>
      </c>
    </row>
    <row r="21" spans="1:6" ht="27.75" customHeight="1" x14ac:dyDescent="0.25">
      <c r="A21" s="184" t="s">
        <v>160</v>
      </c>
      <c r="B21" s="30">
        <v>0</v>
      </c>
      <c r="C21" s="30">
        <v>0</v>
      </c>
      <c r="D21" s="30">
        <v>0</v>
      </c>
      <c r="E21" s="30">
        <v>10685</v>
      </c>
      <c r="F21" s="30">
        <v>5733</v>
      </c>
    </row>
    <row r="22" spans="1:6" ht="27.75" customHeight="1" x14ac:dyDescent="0.25">
      <c r="A22" s="184" t="s">
        <v>153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4292</v>
      </c>
    </row>
    <row r="23" spans="1:6" ht="27.75" customHeight="1" x14ac:dyDescent="0.25">
      <c r="A23" s="185" t="s">
        <v>6</v>
      </c>
      <c r="B23" s="186">
        <f>SUM(B10:B22)</f>
        <v>555475.95100000012</v>
      </c>
      <c r="C23" s="186">
        <f t="shared" ref="C23:F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347913</v>
      </c>
    </row>
    <row r="24" spans="1:6" x14ac:dyDescent="0.25">
      <c r="A24" s="40" t="s">
        <v>161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zoomScaleNormal="100" zoomScaleSheetLayoutView="100" workbookViewId="0">
      <pane xSplit="1" topLeftCell="B1" activePane="topRight" state="frozen"/>
      <selection pane="topRight" activeCell="K21" sqref="K21"/>
    </sheetView>
  </sheetViews>
  <sheetFormatPr baseColWidth="10" defaultRowHeight="15" x14ac:dyDescent="0.25"/>
  <cols>
    <col min="1" max="1" width="47.7109375" style="28" customWidth="1"/>
    <col min="2" max="11" width="15.710937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2" customHeight="1" thickBot="1" x14ac:dyDescent="0.3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v>2020</v>
      </c>
      <c r="J6" s="205">
        <v>2021</v>
      </c>
      <c r="K6" s="205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</row>
    <row r="8" spans="1:11" x14ac:dyDescent="0.25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K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1501551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1074541</v>
      </c>
    </row>
    <row r="11" spans="1:11" x14ac:dyDescent="0.25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30">
        <v>269.54399999999998</v>
      </c>
      <c r="J11" s="30">
        <v>255</v>
      </c>
      <c r="K11" s="30">
        <v>140</v>
      </c>
    </row>
    <row r="12" spans="1:11" x14ac:dyDescent="0.25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30">
        <v>5954.183</v>
      </c>
      <c r="J12" s="30">
        <v>8745</v>
      </c>
      <c r="K12" s="30">
        <v>6851</v>
      </c>
    </row>
    <row r="13" spans="1:11" x14ac:dyDescent="0.25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30">
        <v>10771.477999999999</v>
      </c>
      <c r="J13" s="30">
        <v>13603</v>
      </c>
      <c r="K13" s="30">
        <v>7414</v>
      </c>
    </row>
    <row r="14" spans="1:11" x14ac:dyDescent="0.25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30">
        <v>164.84100000000001</v>
      </c>
      <c r="J14" s="30">
        <v>55</v>
      </c>
      <c r="K14" s="30">
        <v>20</v>
      </c>
    </row>
    <row r="15" spans="1:11" x14ac:dyDescent="0.25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30">
        <v>322.73899999999998</v>
      </c>
      <c r="J15" s="30">
        <v>4719</v>
      </c>
      <c r="K15" s="30">
        <v>70753</v>
      </c>
    </row>
    <row r="16" spans="1:11" x14ac:dyDescent="0.25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30">
        <v>4571.21</v>
      </c>
      <c r="J16" s="30">
        <v>6730</v>
      </c>
      <c r="K16" s="30">
        <v>4339</v>
      </c>
    </row>
    <row r="17" spans="1:11" x14ac:dyDescent="0.25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30">
        <v>6692.3590000000004</v>
      </c>
      <c r="J17" s="30">
        <v>7919</v>
      </c>
      <c r="K17" s="30">
        <v>5218</v>
      </c>
    </row>
    <row r="18" spans="1:11" x14ac:dyDescent="0.25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30">
        <v>1181323.5179999999</v>
      </c>
      <c r="J18" s="30">
        <v>1225481</v>
      </c>
      <c r="K18" s="30">
        <v>732107</v>
      </c>
    </row>
    <row r="19" spans="1:11" x14ac:dyDescent="0.25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30">
        <v>16367.5142</v>
      </c>
      <c r="J19" s="30">
        <v>8909</v>
      </c>
      <c r="K19" s="30">
        <v>4713</v>
      </c>
    </row>
    <row r="20" spans="1:11" ht="25.5" x14ac:dyDescent="0.2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242986</v>
      </c>
    </row>
    <row r="21" spans="1:11" x14ac:dyDescent="0.25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K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427010</v>
      </c>
    </row>
    <row r="22" spans="1:11" x14ac:dyDescent="0.25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30">
        <v>445215.45047000004</v>
      </c>
      <c r="J22" s="30">
        <v>520817</v>
      </c>
      <c r="K22" s="30">
        <v>314558</v>
      </c>
    </row>
    <row r="23" spans="1:11" x14ac:dyDescent="0.25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30">
        <v>139606.08819000001</v>
      </c>
      <c r="J23" s="30">
        <v>79544</v>
      </c>
      <c r="K23" s="30">
        <v>75533</v>
      </c>
    </row>
    <row r="24" spans="1:11" x14ac:dyDescent="0.25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39">
        <v>78503.04714000001</v>
      </c>
      <c r="J24" s="39">
        <v>106518</v>
      </c>
      <c r="K24" s="39">
        <v>36919</v>
      </c>
    </row>
    <row r="25" spans="1:11" x14ac:dyDescent="0.25">
      <c r="A25" s="51" t="s">
        <v>161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21"/>
  <sheetViews>
    <sheetView zoomScaleNormal="100" zoomScaleSheetLayoutView="71" workbookViewId="0">
      <pane xSplit="1" topLeftCell="B1" activePane="topRight" state="frozen"/>
      <selection activeCell="A2" sqref="A2"/>
      <selection pane="topRight" activeCell="K11" sqref="K11"/>
    </sheetView>
  </sheetViews>
  <sheetFormatPr baseColWidth="10" defaultRowHeight="15" x14ac:dyDescent="0.25"/>
  <cols>
    <col min="1" max="1" width="64" style="28" customWidth="1"/>
    <col min="2" max="10" width="15.7109375" style="28" customWidth="1"/>
    <col min="11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v>2021</v>
      </c>
      <c r="K6" s="206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x14ac:dyDescent="0.25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K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1074541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K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1074541</v>
      </c>
    </row>
    <row r="11" spans="1:11" x14ac:dyDescent="0.25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140</v>
      </c>
    </row>
    <row r="12" spans="1:11" x14ac:dyDescent="0.25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6851</v>
      </c>
    </row>
    <row r="13" spans="1:11" x14ac:dyDescent="0.25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7414</v>
      </c>
    </row>
    <row r="14" spans="1:11" x14ac:dyDescent="0.25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20</v>
      </c>
    </row>
    <row r="15" spans="1:11" x14ac:dyDescent="0.25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70753</v>
      </c>
    </row>
    <row r="16" spans="1:11" x14ac:dyDescent="0.25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4339</v>
      </c>
    </row>
    <row r="17" spans="1:11" x14ac:dyDescent="0.25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5218</v>
      </c>
    </row>
    <row r="18" spans="1:11" x14ac:dyDescent="0.25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732107</v>
      </c>
    </row>
    <row r="19" spans="1:11" x14ac:dyDescent="0.25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4713</v>
      </c>
    </row>
    <row r="20" spans="1:11" x14ac:dyDescent="0.25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242986</v>
      </c>
    </row>
    <row r="21" spans="1:11" x14ac:dyDescent="0.25">
      <c r="A21" s="40" t="s">
        <v>161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selection activeCell="K8" sqref="K8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ht="20.100000000000001" customHeight="1" x14ac:dyDescent="0.25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732107</v>
      </c>
    </row>
    <row r="9" spans="1:11" x14ac:dyDescent="0.25">
      <c r="A9" s="50" t="s">
        <v>161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pane xSplit="1" topLeftCell="B1" activePane="topRight" state="frozen"/>
      <selection pane="topRight" activeCell="E31" sqref="E31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f>'INGRESOS TOTALES'!K6</f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ht="20.100000000000001" customHeight="1" x14ac:dyDescent="0.25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314558</v>
      </c>
    </row>
    <row r="9" spans="1:11" x14ac:dyDescent="0.25">
      <c r="A9" s="32" t="s">
        <v>161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9"/>
  <sheetViews>
    <sheetView zoomScaleNormal="100" workbookViewId="0">
      <pane xSplit="1" topLeftCell="B1" activePane="topRight" state="frozen"/>
      <selection pane="topRight" activeCell="K8" sqref="K8"/>
    </sheetView>
  </sheetViews>
  <sheetFormatPr baseColWidth="10" defaultRowHeight="15" x14ac:dyDescent="0.25"/>
  <cols>
    <col min="1" max="1" width="47.7109375" style="44" customWidth="1"/>
    <col min="2" max="11" width="14.140625" style="44" customWidth="1"/>
    <col min="12" max="16384" width="11.42578125" style="44"/>
  </cols>
  <sheetData>
    <row r="1" spans="1:11" x14ac:dyDescent="0.25">
      <c r="A1" s="43"/>
      <c r="B1" s="43"/>
      <c r="C1" s="43"/>
      <c r="D1" s="43"/>
      <c r="E1" s="43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2" t="s">
        <v>167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5">
      <c r="A4" s="232" t="s">
        <v>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ht="15.75" thickBot="1" x14ac:dyDescent="0.3">
      <c r="A5" s="43"/>
      <c r="B5" s="43"/>
      <c r="C5" s="43"/>
      <c r="D5" s="43"/>
      <c r="E5" s="43"/>
    </row>
    <row r="6" spans="1:11" ht="35.25" customHeight="1" thickBot="1" x14ac:dyDescent="0.3">
      <c r="A6" s="203" t="s">
        <v>5</v>
      </c>
      <c r="B6" s="204">
        <v>2013</v>
      </c>
      <c r="C6" s="204">
        <v>2014</v>
      </c>
      <c r="D6" s="204">
        <v>2015</v>
      </c>
      <c r="E6" s="204">
        <v>2016</v>
      </c>
      <c r="F6" s="204">
        <f>'INGRESOS TOTALES'!F6</f>
        <v>2017</v>
      </c>
      <c r="G6" s="205">
        <f>'INGRESOS TOTALES'!G6</f>
        <v>2018</v>
      </c>
      <c r="H6" s="205">
        <f>'INGRESOS TOTALES'!H6</f>
        <v>2019</v>
      </c>
      <c r="I6" s="205">
        <f>'INGRESOS TOTALES'!I6</f>
        <v>2020</v>
      </c>
      <c r="J6" s="205">
        <f>'INGRESOS TOTALES'!J6</f>
        <v>2021</v>
      </c>
      <c r="K6" s="206">
        <v>2022</v>
      </c>
    </row>
    <row r="7" spans="1:11" ht="9.9499999999999993" customHeight="1" x14ac:dyDescent="0.25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1" ht="20.100000000000001" customHeight="1" x14ac:dyDescent="0.25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75533</v>
      </c>
    </row>
    <row r="9" spans="1:11" x14ac:dyDescent="0.25">
      <c r="A9" s="49" t="s">
        <v>161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12"/>
  <sheetViews>
    <sheetView zoomScaleNormal="100" zoomScaleSheetLayoutView="80" workbookViewId="0">
      <pane xSplit="1" topLeftCell="B1" activePane="topRight" state="frozen"/>
      <selection pane="topRight" activeCell="C20" sqref="C20"/>
    </sheetView>
  </sheetViews>
  <sheetFormatPr baseColWidth="10" defaultRowHeight="15" x14ac:dyDescent="0.25"/>
  <cols>
    <col min="1" max="1" width="47.7109375" style="28" customWidth="1"/>
    <col min="2" max="11" width="15.1406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</row>
    <row r="6" spans="1:11" ht="35.25" customHeight="1" x14ac:dyDescent="0.25">
      <c r="A6" s="212" t="s">
        <v>5</v>
      </c>
      <c r="B6" s="213">
        <v>2013</v>
      </c>
      <c r="C6" s="213">
        <v>2014</v>
      </c>
      <c r="D6" s="213">
        <v>2015</v>
      </c>
      <c r="E6" s="213">
        <v>2016</v>
      </c>
      <c r="F6" s="213">
        <f>'INGRESOS TOTALES'!F6</f>
        <v>2017</v>
      </c>
      <c r="G6" s="214">
        <f>'INGRESOS TOTALES'!G6</f>
        <v>2018</v>
      </c>
      <c r="H6" s="214">
        <f>'INGRESOS TOTALES'!H6</f>
        <v>2019</v>
      </c>
      <c r="I6" s="214">
        <f>'INGRESOS TOTALES'!I6</f>
        <v>2020</v>
      </c>
      <c r="J6" s="214">
        <f>'INGRESOS TOTALES'!J6</f>
        <v>2021</v>
      </c>
      <c r="K6" s="215">
        <v>2022</v>
      </c>
    </row>
    <row r="7" spans="1:11" ht="9.9499999999999993" customHeight="1" x14ac:dyDescent="0.25">
      <c r="A7" s="216"/>
      <c r="B7" s="217"/>
      <c r="C7" s="217"/>
      <c r="D7" s="217"/>
      <c r="E7" s="217"/>
      <c r="F7" s="217"/>
      <c r="G7" s="217"/>
      <c r="H7" s="217"/>
      <c r="I7" s="217"/>
      <c r="J7" s="217"/>
      <c r="K7" s="218"/>
    </row>
    <row r="8" spans="1:11" ht="20.100000000000001" customHeight="1" x14ac:dyDescent="0.25">
      <c r="A8" s="219" t="s">
        <v>17</v>
      </c>
      <c r="B8" s="30">
        <v>325506</v>
      </c>
      <c r="C8" s="30">
        <v>353236</v>
      </c>
      <c r="D8" s="30">
        <v>591352</v>
      </c>
      <c r="E8" s="30">
        <v>1054865</v>
      </c>
      <c r="F8" s="30">
        <f>'INGRESOS PROPIOS'!F24</f>
        <v>362146.47154</v>
      </c>
      <c r="G8" s="30">
        <f>G9+G10+G11</f>
        <v>159666</v>
      </c>
      <c r="H8" s="30">
        <f>H9+H10+H11</f>
        <v>113816</v>
      </c>
      <c r="I8" s="30">
        <f>I9+I10+I11</f>
        <v>78503.047140000024</v>
      </c>
      <c r="J8" s="30">
        <f>J9+J10+J11</f>
        <v>85812</v>
      </c>
      <c r="K8" s="220">
        <f>K9+K10+K11</f>
        <v>36919</v>
      </c>
    </row>
    <row r="9" spans="1:11" ht="20.100000000000001" customHeight="1" x14ac:dyDescent="0.25">
      <c r="A9" s="221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220">
        <v>36912</v>
      </c>
    </row>
    <row r="10" spans="1:11" ht="20.100000000000001" customHeight="1" x14ac:dyDescent="0.25">
      <c r="A10" s="221" t="s">
        <v>141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220">
        <v>0</v>
      </c>
    </row>
    <row r="11" spans="1:11" ht="20.100000000000001" customHeight="1" x14ac:dyDescent="0.25">
      <c r="A11" s="222" t="s">
        <v>142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223">
        <v>7</v>
      </c>
    </row>
    <row r="12" spans="1:11" x14ac:dyDescent="0.25">
      <c r="A12" s="40" t="s">
        <v>161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18"/>
  <sheetViews>
    <sheetView zoomScaleNormal="100" zoomScaleSheetLayoutView="75" workbookViewId="0">
      <pane xSplit="1" topLeftCell="B1" activePane="topRight" state="frozen"/>
      <selection pane="topRight" activeCell="K18" sqref="K18"/>
    </sheetView>
  </sheetViews>
  <sheetFormatPr baseColWidth="10" defaultRowHeight="15" x14ac:dyDescent="0.2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169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</row>
    <row r="8" spans="1:11" x14ac:dyDescent="0.25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10855400</v>
      </c>
    </row>
    <row r="9" spans="1:11" x14ac:dyDescent="0.25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4719147</v>
      </c>
    </row>
    <row r="10" spans="1:11" x14ac:dyDescent="0.25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4653954</v>
      </c>
    </row>
    <row r="11" spans="1:11" x14ac:dyDescent="0.25">
      <c r="A11" s="33" t="s">
        <v>131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1152880</v>
      </c>
    </row>
    <row r="12" spans="1:11" ht="15.75" x14ac:dyDescent="0.25">
      <c r="A12" s="33" t="s">
        <v>135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85605</v>
      </c>
    </row>
    <row r="13" spans="1:11" ht="25.5" x14ac:dyDescent="0.25">
      <c r="A13" s="38" t="s">
        <v>138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243814</v>
      </c>
    </row>
    <row r="14" spans="1:11" x14ac:dyDescent="0.25">
      <c r="A14" s="40" t="s">
        <v>161</v>
      </c>
      <c r="B14" s="36"/>
      <c r="C14" s="36"/>
      <c r="D14" s="36"/>
      <c r="E14" s="36"/>
    </row>
    <row r="15" spans="1:11" ht="15.75" x14ac:dyDescent="0.25">
      <c r="A15" s="40" t="s">
        <v>136</v>
      </c>
    </row>
    <row r="18" spans="11:11" x14ac:dyDescent="0.25">
      <c r="K18" s="224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3"/>
  <sheetViews>
    <sheetView zoomScaleNormal="100" zoomScaleSheetLayoutView="115" workbookViewId="0">
      <pane xSplit="1" topLeftCell="B1" activePane="topRight" state="frozen"/>
      <selection activeCell="A4" sqref="A4"/>
      <selection pane="topRight" activeCell="K16" sqref="K16"/>
    </sheetView>
  </sheetViews>
  <sheetFormatPr baseColWidth="10" defaultRowHeight="15" x14ac:dyDescent="0.25"/>
  <cols>
    <col min="1" max="1" width="47.7109375" style="28" customWidth="1"/>
    <col min="2" max="11" width="14.5703125" style="28" customWidth="1"/>
    <col min="12" max="16384" width="11.42578125" style="28"/>
  </cols>
  <sheetData>
    <row r="1" spans="1:11" x14ac:dyDescent="0.25">
      <c r="A1" s="27"/>
      <c r="B1" s="27"/>
      <c r="C1" s="27"/>
      <c r="D1" s="27"/>
      <c r="E1" s="27"/>
      <c r="F1" s="27"/>
      <c r="G1" s="27"/>
      <c r="H1" s="182"/>
    </row>
    <row r="2" spans="1:11" x14ac:dyDescent="0.25">
      <c r="A2" s="228" t="s">
        <v>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x14ac:dyDescent="0.25">
      <c r="A3" s="231" t="s">
        <v>170</v>
      </c>
      <c r="B3" s="231"/>
      <c r="C3" s="231"/>
      <c r="D3" s="231"/>
      <c r="E3" s="231"/>
      <c r="F3" s="231"/>
      <c r="G3" s="231"/>
      <c r="H3" s="231"/>
      <c r="I3" s="231"/>
      <c r="J3" s="231"/>
    </row>
    <row r="4" spans="1:11" x14ac:dyDescent="0.25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1" ht="15.75" thickBot="1" x14ac:dyDescent="0.3">
      <c r="A5" s="27"/>
      <c r="B5" s="27"/>
      <c r="C5" s="27"/>
      <c r="D5" s="27"/>
      <c r="E5" s="27"/>
      <c r="F5" s="27"/>
      <c r="G5" s="27"/>
      <c r="H5" s="182"/>
    </row>
    <row r="6" spans="1:11" ht="35.25" customHeight="1" thickBot="1" x14ac:dyDescent="0.3">
      <c r="A6" s="207" t="s">
        <v>5</v>
      </c>
      <c r="B6" s="208">
        <v>2013</v>
      </c>
      <c r="C6" s="208">
        <v>2014</v>
      </c>
      <c r="D6" s="208">
        <v>2015</v>
      </c>
      <c r="E6" s="208">
        <v>2016</v>
      </c>
      <c r="F6" s="208">
        <f>'INGRESOS TOTALES'!F6</f>
        <v>2017</v>
      </c>
      <c r="G6" s="209">
        <f>'INGRESOS TOTALES'!G6</f>
        <v>2018</v>
      </c>
      <c r="H6" s="209">
        <f>'INGRESOS TOTALES'!H6</f>
        <v>2019</v>
      </c>
      <c r="I6" s="209">
        <f>'INGRESOS TOTALES'!I6</f>
        <v>2020</v>
      </c>
      <c r="J6" s="209">
        <f>'INGRESOS TOTALES'!J6</f>
        <v>2021</v>
      </c>
      <c r="K6" s="210">
        <v>2022</v>
      </c>
    </row>
    <row r="7" spans="1:11" ht="9.9499999999999993" customHeight="1" x14ac:dyDescent="0.25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1" x14ac:dyDescent="0.25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4719147</v>
      </c>
    </row>
    <row r="9" spans="1:11" x14ac:dyDescent="0.25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1" x14ac:dyDescent="0.25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2949691</v>
      </c>
    </row>
    <row r="11" spans="1:11" x14ac:dyDescent="0.25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864594</v>
      </c>
    </row>
    <row r="12" spans="1:11" x14ac:dyDescent="0.25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59544</v>
      </c>
    </row>
    <row r="13" spans="1:11" x14ac:dyDescent="0.25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136763</v>
      </c>
    </row>
    <row r="14" spans="1:11" x14ac:dyDescent="0.25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219535</v>
      </c>
    </row>
    <row r="15" spans="1:11" x14ac:dyDescent="0.25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22789</v>
      </c>
    </row>
    <row r="16" spans="1:11" x14ac:dyDescent="0.25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</row>
    <row r="17" spans="1:11" ht="16.5" customHeight="1" x14ac:dyDescent="0.25">
      <c r="A17" s="75" t="s">
        <v>127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</row>
    <row r="18" spans="1:11" ht="16.5" customHeight="1" x14ac:dyDescent="0.25">
      <c r="A18" s="188" t="s">
        <v>128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456517</v>
      </c>
    </row>
    <row r="19" spans="1:11" ht="25.5" x14ac:dyDescent="0.25">
      <c r="A19" s="187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</row>
    <row r="20" spans="1:11" ht="25.5" x14ac:dyDescent="0.25">
      <c r="A20" s="56" t="s">
        <v>156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</row>
    <row r="21" spans="1:11" ht="12.75" customHeight="1" x14ac:dyDescent="0.25">
      <c r="A21" s="57" t="s">
        <v>129</v>
      </c>
      <c r="B21" s="36"/>
      <c r="C21" s="36"/>
      <c r="D21" s="36"/>
      <c r="E21" s="36"/>
    </row>
    <row r="22" spans="1:11" ht="12.75" customHeight="1" x14ac:dyDescent="0.25">
      <c r="A22" s="57" t="s">
        <v>130</v>
      </c>
      <c r="B22" s="36"/>
      <c r="C22" s="36"/>
      <c r="D22" s="36"/>
      <c r="E22" s="36"/>
    </row>
    <row r="23" spans="1:11" x14ac:dyDescent="0.25">
      <c r="A23" s="40" t="s">
        <v>161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Contabilidad12</cp:lastModifiedBy>
  <cp:lastPrinted>2019-04-29T17:52:06Z</cp:lastPrinted>
  <dcterms:created xsi:type="dcterms:W3CDTF">2017-02-07T19:47:30Z</dcterms:created>
  <dcterms:modified xsi:type="dcterms:W3CDTF">2022-07-13T16:58:20Z</dcterms:modified>
</cp:coreProperties>
</file>